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 (2)" sheetId="2" r:id="rId1"/>
    <sheet name="Sheet2" sheetId="3" r:id="rId2"/>
    <sheet name="Sheet3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69672164449F4582B125CE2277326C4D" descr="core_image_url__exec_download_851467733"/>
        <xdr:cNvPicPr/>
      </xdr:nvPicPr>
      <xdr:blipFill>
        <a:blip r:embed="rId1"/>
        <a:stretch>
          <a:fillRect/>
        </a:stretch>
      </xdr:blipFill>
      <xdr:spPr>
        <a:xfrm>
          <a:off x="0" y="0"/>
          <a:ext cx="781050" cy="1171575"/>
        </a:xfrm>
        <a:prstGeom prst="rect">
          <a:avLst/>
        </a:prstGeom>
      </xdr:spPr>
    </xdr:pic>
  </etc:cellImage>
  <etc:cellImage>
    <xdr:pic>
      <xdr:nvPicPr>
        <xdr:cNvPr id="4" name="ID_02D077099E3243B9A410A851BEB49BC1" descr="core_image_url__exec_download_1906233932"/>
        <xdr:cNvPicPr/>
      </xdr:nvPicPr>
      <xdr:blipFill>
        <a:blip r:embed="rId2"/>
        <a:stretch>
          <a:fillRect/>
        </a:stretch>
      </xdr:blipFill>
      <xdr:spPr>
        <a:xfrm>
          <a:off x="0" y="0"/>
          <a:ext cx="981075" cy="819150"/>
        </a:xfrm>
        <a:prstGeom prst="rect">
          <a:avLst/>
        </a:prstGeom>
      </xdr:spPr>
    </xdr:pic>
  </etc:cellImage>
  <etc:cellImage>
    <xdr:pic>
      <xdr:nvPicPr>
        <xdr:cNvPr id="5" name="ID_88379859DBBA450AB2F649EE15C4D2F9" descr="core_image_url__exec_download_612824249"/>
        <xdr:cNvPicPr/>
      </xdr:nvPicPr>
      <xdr:blipFill>
        <a:blip r:embed="rId3"/>
        <a:stretch>
          <a:fillRect/>
        </a:stretch>
      </xdr:blipFill>
      <xdr:spPr>
        <a:xfrm>
          <a:off x="0" y="0"/>
          <a:ext cx="1095375" cy="876300"/>
        </a:xfrm>
        <a:prstGeom prst="rect">
          <a:avLst/>
        </a:prstGeom>
      </xdr:spPr>
    </xdr:pic>
  </etc:cellImage>
  <etc:cellImage>
    <xdr:pic>
      <xdr:nvPicPr>
        <xdr:cNvPr id="6" name="ID_E13F2C5BC91C4CAA94C1F178B60DBA96" descr="core_image_url__exec_download_135727046"/>
        <xdr:cNvPicPr/>
      </xdr:nvPicPr>
      <xdr:blipFill>
        <a:blip r:embed="rId4"/>
        <a:stretch>
          <a:fillRect/>
        </a:stretch>
      </xdr:blipFill>
      <xdr:spPr>
        <a:xfrm>
          <a:off x="0" y="0"/>
          <a:ext cx="1104900" cy="904875"/>
        </a:xfrm>
        <a:prstGeom prst="rect">
          <a:avLst/>
        </a:prstGeom>
      </xdr:spPr>
    </xdr:pic>
  </etc:cellImage>
  <etc:cellImage>
    <xdr:pic>
      <xdr:nvPicPr>
        <xdr:cNvPr id="15" name="ID_948F908417704CBA802B5640F0A3377D" descr="core_image_url__exec_download_477183201"/>
        <xdr:cNvPicPr/>
      </xdr:nvPicPr>
      <xdr:blipFill>
        <a:blip r:embed="rId5"/>
        <a:stretch>
          <a:fillRect/>
        </a:stretch>
      </xdr:blipFill>
      <xdr:spPr>
        <a:xfrm>
          <a:off x="0" y="0"/>
          <a:ext cx="971550" cy="800100"/>
        </a:xfrm>
        <a:prstGeom prst="rect">
          <a:avLst/>
        </a:prstGeom>
      </xdr:spPr>
    </xdr:pic>
  </etc:cellImage>
  <etc:cellImage>
    <xdr:pic>
      <xdr:nvPicPr>
        <xdr:cNvPr id="7" name="ID_186D9FF72A5941AF971B668FE0A80695" descr="core_image_url__exec_download_1038483798"/>
        <xdr:cNvPicPr/>
      </xdr:nvPicPr>
      <xdr:blipFill>
        <a:blip r:embed="rId6"/>
        <a:stretch>
          <a:fillRect/>
        </a:stretch>
      </xdr:blipFill>
      <xdr:spPr>
        <a:xfrm>
          <a:off x="0" y="0"/>
          <a:ext cx="1085850" cy="819150"/>
        </a:xfrm>
        <a:prstGeom prst="rect">
          <a:avLst/>
        </a:prstGeom>
      </xdr:spPr>
    </xdr:pic>
  </etc:cellImage>
  <etc:cellImage>
    <xdr:pic>
      <xdr:nvPicPr>
        <xdr:cNvPr id="11" name="ID_AA6BE26332474F5BBF3B281374EAA9AC" descr="core_image_url__exec_download_531299276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</etc:cellImage>
  <etc:cellImage>
    <xdr:pic>
      <xdr:nvPicPr>
        <xdr:cNvPr id="14" name="ID_C288A0A384BD4E76BE3B45D4C8E59EF4" descr="core_image_url__exec_download_429495300"/>
        <xdr:cNvPicPr/>
      </xdr:nvPicPr>
      <xdr:blipFill>
        <a:blip r:embed="rId8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  <etc:cellImage>
    <xdr:pic>
      <xdr:nvPicPr>
        <xdr:cNvPr id="8" name="ID_8682354FEAA34A62897B3BF5282CBCE1" descr="core_image_url__exec_download_1141316577"/>
        <xdr:cNvPicPr/>
      </xdr:nvPicPr>
      <xdr:blipFill>
        <a:blip r:embed="rId9"/>
        <a:stretch>
          <a:fillRect/>
        </a:stretch>
      </xdr:blipFill>
      <xdr:spPr>
        <a:xfrm>
          <a:off x="0" y="0"/>
          <a:ext cx="4639310" cy="10058400"/>
        </a:xfrm>
        <a:prstGeom prst="rect">
          <a:avLst/>
        </a:prstGeom>
      </xdr:spPr>
    </xdr:pic>
  </etc:cellImage>
  <etc:cellImage>
    <xdr:pic>
      <xdr:nvPicPr>
        <xdr:cNvPr id="9" name="ID_4363738FC67849568D4B11C23C1D5DE0" descr="core_image_url__exec_download_1975356186"/>
        <xdr:cNvPicPr/>
      </xdr:nvPicPr>
      <xdr:blipFill>
        <a:blip r:embed="rId10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2" name="ID_3E95D52201A94758B44C695418860AD2" descr="core_image_url__exec_download_2322127677"/>
        <xdr:cNvPicPr/>
      </xdr:nvPicPr>
      <xdr:blipFill>
        <a:blip r:embed="rId11"/>
        <a:stretch>
          <a:fillRect/>
        </a:stretch>
      </xdr:blipFill>
      <xdr:spPr>
        <a:xfrm>
          <a:off x="0" y="0"/>
          <a:ext cx="8973185" cy="10058400"/>
        </a:xfrm>
        <a:prstGeom prst="rect">
          <a:avLst/>
        </a:prstGeom>
      </xdr:spPr>
    </xdr:pic>
  </etc:cellImage>
  <etc:cellImage>
    <xdr:pic>
      <xdr:nvPicPr>
        <xdr:cNvPr id="12" name="ID_ABC002FA52EA477CA063E77F870B1E2D" descr="core_image_url__exec_download_483736895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</etc:cellImage>
</etc:cellImage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<sst xmlns="http://schemas.openxmlformats.org/spreadsheetml/2006/main" count="4991" uniqueCount="1593">
  <si>
    <t xml:space="preserve">   </t>
  </si>
  <si>
    <t xml:space="preserve">                                       </t>
  </si>
  <si>
    <t>三院区用量汇总表</t>
  </si>
  <si>
    <t>调料类（预算金额95.2万）</t>
  </si>
  <si>
    <t>序号</t>
  </si>
  <si>
    <t>品名</t>
  </si>
  <si>
    <t>参考品牌</t>
  </si>
  <si>
    <t>产品质量要求</t>
  </si>
  <si>
    <t>规格</t>
  </si>
  <si>
    <t>单位</t>
  </si>
  <si>
    <t>服务期内暂定数量（湖滨）</t>
  </si>
  <si>
    <t>服务期内暂定数量（钱塘）</t>
  </si>
  <si>
    <t>服务期内暂定数量（西溪）</t>
  </si>
  <si>
    <t>合计用量</t>
  </si>
  <si>
    <t>预算单价（元）</t>
  </si>
  <si>
    <t>合计金额（元）</t>
  </si>
  <si>
    <t>备注</t>
  </si>
  <si>
    <t>糯米料酒</t>
  </si>
  <si>
    <t>湖羊及同档次以上</t>
  </si>
  <si>
    <t>产品保质期不得少于出厂保质期的三分之二</t>
  </si>
  <si>
    <t>350g*40包</t>
  </si>
  <si>
    <t>箱</t>
  </si>
  <si>
    <t>固定单价</t>
  </si>
  <si>
    <t xml:space="preserve">西湖味精 </t>
  </si>
  <si>
    <t>西湖及同档次以上</t>
  </si>
  <si>
    <t>2.5kg/包*4包</t>
  </si>
  <si>
    <t>袋</t>
  </si>
  <si>
    <t>港盛麻油</t>
  </si>
  <si>
    <t>港盛及同档次以上</t>
  </si>
  <si>
    <t>237ml/12瓶</t>
  </si>
  <si>
    <t>广西白糖</t>
  </si>
  <si>
    <t>甜源及同档次以上</t>
  </si>
  <si>
    <t>50㎏</t>
  </si>
  <si>
    <t>海天蚝油</t>
  </si>
  <si>
    <t>海天及同档次以上</t>
  </si>
  <si>
    <t>520ml*12瓶</t>
  </si>
  <si>
    <t>港盛辣油</t>
  </si>
  <si>
    <t>160ml*21瓶</t>
  </si>
  <si>
    <t xml:space="preserve">海天生抽 </t>
  </si>
  <si>
    <t>1.9l/6瓶</t>
  </si>
  <si>
    <t>海天老抽王</t>
  </si>
  <si>
    <t>1.9L*6瓶</t>
  </si>
  <si>
    <t>湖羊酱油</t>
  </si>
  <si>
    <t>400ml/包*30包</t>
  </si>
  <si>
    <t>黑芝麻馅料</t>
  </si>
  <si>
    <t>早田及同档次以上</t>
  </si>
  <si>
    <t>5㎏</t>
  </si>
  <si>
    <t>包</t>
  </si>
  <si>
    <t>白钻内酯粉</t>
  </si>
  <si>
    <t>百钻及同档次以上</t>
  </si>
  <si>
    <t>1㎏</t>
  </si>
  <si>
    <t>进口风车生粉</t>
  </si>
  <si>
    <t>进口风车及同档次以上</t>
  </si>
  <si>
    <t>20㎏</t>
  </si>
  <si>
    <t>金酸汤调味酱</t>
  </si>
  <si>
    <t>家乐及同档次以上</t>
  </si>
  <si>
    <t>960g*6包</t>
  </si>
  <si>
    <t>雪涛细盐</t>
  </si>
  <si>
    <t>雪涛及同档次以上</t>
  </si>
  <si>
    <t>500g*40包</t>
  </si>
  <si>
    <t>美味鲜酱油</t>
  </si>
  <si>
    <t>厨邦及同档次以上</t>
  </si>
  <si>
    <t>1.68L*6桶</t>
  </si>
  <si>
    <t>妙发沙司</t>
  </si>
  <si>
    <t>妙发、梅林及同档次以上</t>
  </si>
  <si>
    <t>397g*24瓶</t>
  </si>
  <si>
    <t>南乳汁</t>
  </si>
  <si>
    <t>咸亨及同档次以上</t>
  </si>
  <si>
    <t>500g*12瓶</t>
  </si>
  <si>
    <t>三五麻辣烫</t>
  </si>
  <si>
    <t>三五及同档次以上</t>
  </si>
  <si>
    <t>150g60包</t>
  </si>
  <si>
    <t>双鱼米醋</t>
  </si>
  <si>
    <t>双鱼及同档次以上</t>
  </si>
  <si>
    <t>250ml*60包</t>
  </si>
  <si>
    <t>奉化白醋</t>
  </si>
  <si>
    <t>奉化及同档次以上</t>
  </si>
  <si>
    <t>500ml*20瓶</t>
  </si>
  <si>
    <t>四特酒</t>
  </si>
  <si>
    <t>四特及同档次以上</t>
  </si>
  <si>
    <t>500ml*12瓶</t>
  </si>
  <si>
    <t>白胡椒粉</t>
  </si>
  <si>
    <t>国良及同档次以上</t>
  </si>
  <si>
    <t>200g*40包</t>
  </si>
  <si>
    <t>丹丹红油豆瓣</t>
  </si>
  <si>
    <t>丹丹及同档次以上</t>
  </si>
  <si>
    <t>10㎏</t>
  </si>
  <si>
    <t>国良蒸肉粉</t>
  </si>
  <si>
    <t>45包*120g</t>
  </si>
  <si>
    <t>家乐浓缩鸡汁</t>
  </si>
  <si>
    <t>1㎏*6瓶</t>
  </si>
  <si>
    <t>西湖鸡精</t>
  </si>
  <si>
    <t>1kg*10包</t>
  </si>
  <si>
    <t>湖羊黄豆酱</t>
  </si>
  <si>
    <t>225g*30盒</t>
  </si>
  <si>
    <t>老干妈豆豉辣椒油</t>
  </si>
  <si>
    <t>老干妈及同档次以上</t>
  </si>
  <si>
    <t>280g*24瓶</t>
  </si>
  <si>
    <t>李锦记海鲜酱</t>
  </si>
  <si>
    <t>李锦记及同档次以上</t>
  </si>
  <si>
    <t>240g*12瓶</t>
  </si>
  <si>
    <t>李锦记香辣酱</t>
  </si>
  <si>
    <t>205g*12瓶</t>
  </si>
  <si>
    <t>海天蒜蓉酱</t>
  </si>
  <si>
    <t>230ml*15瓶</t>
  </si>
  <si>
    <t>海天蒸鱼豉油</t>
  </si>
  <si>
    <t>1.75L*6桶</t>
  </si>
  <si>
    <t>藤椒油</t>
  </si>
  <si>
    <t>幺麻子及同档次以上</t>
  </si>
  <si>
    <t>250ml*10瓶</t>
  </si>
  <si>
    <t>盐焗粉</t>
  </si>
  <si>
    <t>美味源及同档次以上</t>
  </si>
  <si>
    <t>250g</t>
  </si>
  <si>
    <t>盒</t>
  </si>
  <si>
    <t>三和四美豆腐乳</t>
  </si>
  <si>
    <t>三和四美及同档次以上</t>
  </si>
  <si>
    <t>12瓶*500g</t>
  </si>
  <si>
    <t>麻辣鲜</t>
  </si>
  <si>
    <t>王守义及同档次以上</t>
  </si>
  <si>
    <t>102g*48包</t>
  </si>
  <si>
    <t>十三香</t>
  </si>
  <si>
    <t>45g*10盒</t>
  </si>
  <si>
    <t>黄面包糠</t>
  </si>
  <si>
    <t>百利及同档次以上</t>
  </si>
  <si>
    <t>750g</t>
  </si>
  <si>
    <t>花生酱</t>
  </si>
  <si>
    <t>顶好及同档次以上</t>
  </si>
  <si>
    <t>200g</t>
  </si>
  <si>
    <t>瓶</t>
  </si>
  <si>
    <t>甜面酱</t>
  </si>
  <si>
    <t>六月香及同档次以上</t>
  </si>
  <si>
    <t>黄灯笼椒酱</t>
  </si>
  <si>
    <t>左泉及同档次以上</t>
  </si>
  <si>
    <t>1kg*6桶</t>
  </si>
  <si>
    <t>桶装海天黄豆酱</t>
  </si>
  <si>
    <t>6kg</t>
  </si>
  <si>
    <t>桶</t>
  </si>
  <si>
    <t>椒盐</t>
  </si>
  <si>
    <t>味好美及同档次以上</t>
  </si>
  <si>
    <t>芥末</t>
  </si>
  <si>
    <t>珍鲜达及同档次以上</t>
  </si>
  <si>
    <t>43g</t>
  </si>
  <si>
    <t>支</t>
  </si>
  <si>
    <t>咸蛋黄酱</t>
  </si>
  <si>
    <t>海鸭蛋黄酱及同档次以上</t>
  </si>
  <si>
    <t>210g</t>
  </si>
  <si>
    <t xml:space="preserve">咖喱粉（国良） </t>
  </si>
  <si>
    <t>孜然粉 国良</t>
  </si>
  <si>
    <t>酥肉粉</t>
  </si>
  <si>
    <t>100g</t>
  </si>
  <si>
    <t>XO酱</t>
  </si>
  <si>
    <t>80g</t>
  </si>
  <si>
    <t>雄狮牌吉士粉</t>
  </si>
  <si>
    <t>雄狮牌及同档次以上</t>
  </si>
  <si>
    <t>3kg</t>
  </si>
  <si>
    <t>丘比日式油醋汁</t>
  </si>
  <si>
    <t>丘比及同档次以上</t>
  </si>
  <si>
    <t>1.5L</t>
  </si>
  <si>
    <t>丘比千岛酱</t>
  </si>
  <si>
    <t>1.1Kg</t>
  </si>
  <si>
    <t>丘比芝麻沙拉酱</t>
  </si>
  <si>
    <t>丘比沙拉酱【甜口味】</t>
  </si>
  <si>
    <t>宝飞-小米辣</t>
  </si>
  <si>
    <t>宝飞及同档次以上</t>
  </si>
  <si>
    <t>2kg*6包</t>
  </si>
  <si>
    <t>宝飞精制剁椒酱</t>
  </si>
  <si>
    <t>1kg*6瓶</t>
  </si>
  <si>
    <t>泰国木薯粉</t>
  </si>
  <si>
    <t>水妈妈及同档次以上</t>
  </si>
  <si>
    <t>500g*20包</t>
  </si>
  <si>
    <t>阳江豆豉</t>
  </si>
  <si>
    <t>江阳及同档次以上</t>
  </si>
  <si>
    <t>60g</t>
  </si>
  <si>
    <t>香料包</t>
  </si>
  <si>
    <t>卞师傅及同档次以上</t>
  </si>
  <si>
    <t>20个</t>
  </si>
  <si>
    <t>板</t>
  </si>
  <si>
    <t>王中王火腿肠</t>
  </si>
  <si>
    <t>王中王及同档次以上</t>
  </si>
  <si>
    <t>35g*70支</t>
  </si>
  <si>
    <t>紫菜袋料包</t>
  </si>
  <si>
    <t>贝仙及同档次以上</t>
  </si>
  <si>
    <t>120包*10g</t>
  </si>
  <si>
    <t>叉烧酱</t>
  </si>
  <si>
    <t>香糟卤</t>
  </si>
  <si>
    <t>御膳纯芝麻油</t>
  </si>
  <si>
    <t>御膳及同档次以上</t>
  </si>
  <si>
    <t>450ml*12瓶</t>
  </si>
  <si>
    <t>香菇酱</t>
  </si>
  <si>
    <t>惠厨乐及同档次以上</t>
  </si>
  <si>
    <t>5KG</t>
  </si>
  <si>
    <t>牛肉酱</t>
  </si>
  <si>
    <t>6.5KG</t>
  </si>
  <si>
    <t>绵白糖</t>
  </si>
  <si>
    <t>福源及同档次以上</t>
  </si>
  <si>
    <t>50kg</t>
  </si>
  <si>
    <t>草菇老抽</t>
  </si>
  <si>
    <t>1.9L*6桶</t>
  </si>
  <si>
    <t>14KG</t>
  </si>
  <si>
    <t>海天排骨酱</t>
  </si>
  <si>
    <t>260g*15瓶</t>
  </si>
  <si>
    <t>海南黄灯笼辣椒酱</t>
  </si>
  <si>
    <t>健裕及同档次以上</t>
  </si>
  <si>
    <t>700g*12瓶</t>
  </si>
  <si>
    <t>山西老陈醋</t>
  </si>
  <si>
    <t>晋霸</t>
  </si>
  <si>
    <t>2.5 kg/桶</t>
  </si>
  <si>
    <t>安佳黄油</t>
  </si>
  <si>
    <t>安佳及同档次以上</t>
  </si>
  <si>
    <t>227g/块</t>
  </si>
  <si>
    <t>块</t>
  </si>
  <si>
    <t>桶装耗油</t>
  </si>
  <si>
    <t>6kg/2桶</t>
  </si>
  <si>
    <t>车轮牌黄奶油</t>
  </si>
  <si>
    <t>车轮牌及同档次以上</t>
  </si>
  <si>
    <t>16KG/桶</t>
  </si>
  <si>
    <t>饮料类（预算金额52.1万）</t>
  </si>
  <si>
    <t>茶π</t>
  </si>
  <si>
    <t>农夫山泉</t>
  </si>
  <si>
    <t>500ml*15瓶</t>
  </si>
  <si>
    <t>大雪碧</t>
  </si>
  <si>
    <t>可口可乐</t>
  </si>
  <si>
    <t>2L*6瓶</t>
  </si>
  <si>
    <t>大果粒橙</t>
  </si>
  <si>
    <t>美汁源</t>
  </si>
  <si>
    <t>1.25L*12瓶</t>
  </si>
  <si>
    <t>果粒橙</t>
  </si>
  <si>
    <t xml:space="preserve">红牛 </t>
  </si>
  <si>
    <t>红牛</t>
  </si>
  <si>
    <t>250ml*24瓶</t>
  </si>
  <si>
    <t>激活</t>
  </si>
  <si>
    <t>娃哈哈</t>
  </si>
  <si>
    <t>600ml*15瓶</t>
  </si>
  <si>
    <t>康师傅冰红茶</t>
  </si>
  <si>
    <t>康师傅</t>
  </si>
  <si>
    <t>550ml*15瓶</t>
  </si>
  <si>
    <t>康师傅绿茶</t>
  </si>
  <si>
    <t xml:space="preserve">可口可乐 </t>
  </si>
  <si>
    <t>500ml*24瓶</t>
  </si>
  <si>
    <t>大可口可乐</t>
  </si>
  <si>
    <t>脉动</t>
  </si>
  <si>
    <t>农夫果园</t>
  </si>
  <si>
    <t>550ml*24瓶</t>
  </si>
  <si>
    <t>380ml*24瓶</t>
  </si>
  <si>
    <t>雀巢咖啡</t>
  </si>
  <si>
    <t>雀巢</t>
  </si>
  <si>
    <t>268ml*15瓶</t>
  </si>
  <si>
    <t>水溶C</t>
  </si>
  <si>
    <t>445ml*15瓶</t>
  </si>
  <si>
    <t>娃哈哈八宝粥</t>
  </si>
  <si>
    <t>360g*12罐</t>
  </si>
  <si>
    <t>旺仔牛奶</t>
  </si>
  <si>
    <t>旺仔</t>
  </si>
  <si>
    <t>245ml*12罐</t>
  </si>
  <si>
    <t>东方树叶</t>
  </si>
  <si>
    <t>味全</t>
  </si>
  <si>
    <t>小茗同学</t>
  </si>
  <si>
    <t>统一</t>
  </si>
  <si>
    <t>480ml*15瓶</t>
  </si>
  <si>
    <t xml:space="preserve">雪碧 </t>
  </si>
  <si>
    <t>椰汁铁罐</t>
  </si>
  <si>
    <t>椰树</t>
  </si>
  <si>
    <t>245ml*24瓶</t>
  </si>
  <si>
    <t>营养快线</t>
  </si>
  <si>
    <t>三得利乌龙茶</t>
  </si>
  <si>
    <t>三得利</t>
  </si>
  <si>
    <t>无糖可口可乐</t>
  </si>
  <si>
    <t>330ml*24瓶</t>
  </si>
  <si>
    <t>百岁山矿泉水</t>
  </si>
  <si>
    <t>百岁山</t>
  </si>
  <si>
    <t>570ml*24瓶</t>
  </si>
  <si>
    <t>王老吉</t>
  </si>
  <si>
    <t>310ml*24听</t>
  </si>
  <si>
    <t>娃哈哈纯净水</t>
  </si>
  <si>
    <t>596ml*24瓶</t>
  </si>
  <si>
    <t>娃哈哈AD钙奶</t>
  </si>
  <si>
    <t>220g*24瓶</t>
  </si>
  <si>
    <t>娃哈哈弱碱苏打水</t>
  </si>
  <si>
    <t>柚香谷宋柚汁</t>
  </si>
  <si>
    <t>柚香谷</t>
  </si>
  <si>
    <t>300g*20瓶</t>
  </si>
  <si>
    <t>元气森林-自在水</t>
  </si>
  <si>
    <t>元气森林</t>
  </si>
  <si>
    <t>味全每日C果汁</t>
  </si>
  <si>
    <t>300ml*12瓶</t>
  </si>
  <si>
    <t>维他柠檬茶</t>
  </si>
  <si>
    <t>维他</t>
  </si>
  <si>
    <t>250ml*6盒</t>
  </si>
  <si>
    <t>组</t>
  </si>
  <si>
    <t>外星人电解质水</t>
  </si>
  <si>
    <t>元气森林-气泡水</t>
  </si>
  <si>
    <t>佳得乐</t>
  </si>
  <si>
    <t>百事</t>
  </si>
  <si>
    <t>尖叫</t>
  </si>
  <si>
    <t>东鹏特饮</t>
  </si>
  <si>
    <t>东鹏</t>
  </si>
  <si>
    <t>大窑汽水</t>
  </si>
  <si>
    <t>大窑</t>
  </si>
  <si>
    <t>小菜类（预算金额152.8万）</t>
  </si>
  <si>
    <t>榨菜丝</t>
  </si>
  <si>
    <t>杭帮、金博林及同档次以上</t>
  </si>
  <si>
    <t>4.5斤*6包</t>
  </si>
  <si>
    <t xml:space="preserve">八宝菜（家明） </t>
  </si>
  <si>
    <t>家明及同档次以上</t>
  </si>
  <si>
    <t>12kg</t>
  </si>
  <si>
    <t>八宝酱丁</t>
  </si>
  <si>
    <t>永超及同档次以上</t>
  </si>
  <si>
    <t>红油酸豆角</t>
  </si>
  <si>
    <t>4.5㎏</t>
  </si>
  <si>
    <t>杭帮榨菜</t>
  </si>
  <si>
    <t>杭帮及同档次以上</t>
  </si>
  <si>
    <t>50g*100包</t>
  </si>
  <si>
    <t xml:space="preserve">紫云堂雪菜王  </t>
  </si>
  <si>
    <t>紫云堂及同档次以上</t>
  </si>
  <si>
    <t>150g*50包</t>
  </si>
  <si>
    <t>李记乐宝酸菜</t>
  </si>
  <si>
    <t>李记乐宝及同档次以上</t>
  </si>
  <si>
    <t>250g*40包</t>
  </si>
  <si>
    <t>都市小菜【榨菜芯.洋姜等】</t>
  </si>
  <si>
    <t>都市小菜及同档次以上</t>
  </si>
  <si>
    <t>25g*200包</t>
  </si>
  <si>
    <t>唯新特制肉酥</t>
  </si>
  <si>
    <t>唯新及同档次以上</t>
  </si>
  <si>
    <t>500g/包*50小包</t>
  </si>
  <si>
    <t>唯新木糖醇肉酥</t>
  </si>
  <si>
    <t>红油笋丝</t>
  </si>
  <si>
    <t xml:space="preserve">5KG </t>
  </si>
  <si>
    <t>酱瓜</t>
  </si>
  <si>
    <t>永超、豫盛威及同档次以上</t>
  </si>
  <si>
    <t>2.5KG</t>
  </si>
  <si>
    <t>糖蒜</t>
  </si>
  <si>
    <t>泇河小菜及同档次以上</t>
  </si>
  <si>
    <t>散称</t>
  </si>
  <si>
    <t>斤</t>
  </si>
  <si>
    <t>脆菜心</t>
  </si>
  <si>
    <t>乌江及同档次以上</t>
  </si>
  <si>
    <t>500克</t>
  </si>
  <si>
    <t>外婆菜</t>
  </si>
  <si>
    <t>湘西及同档次以上</t>
  </si>
  <si>
    <t>小蒋榨菜</t>
  </si>
  <si>
    <t>小蒋及同档次以上</t>
  </si>
  <si>
    <t>102g*50包</t>
  </si>
  <si>
    <t>干货类（预算金额49.3万）</t>
  </si>
  <si>
    <t>紫菜</t>
  </si>
  <si>
    <t>散装</t>
  </si>
  <si>
    <t>一级</t>
  </si>
  <si>
    <t>红豆</t>
  </si>
  <si>
    <t>红枣</t>
  </si>
  <si>
    <t>红皮花生米</t>
  </si>
  <si>
    <t>花生米</t>
  </si>
  <si>
    <t>无核干桂圆肉</t>
  </si>
  <si>
    <t>无核红枣</t>
  </si>
  <si>
    <t>无心莲子</t>
  </si>
  <si>
    <t>枸杞</t>
  </si>
  <si>
    <t>黑豆</t>
  </si>
  <si>
    <t>黑米</t>
  </si>
  <si>
    <t>绿豆</t>
  </si>
  <si>
    <t>脱皮绿豆</t>
  </si>
  <si>
    <t>小米</t>
  </si>
  <si>
    <t>银耳</t>
  </si>
  <si>
    <t>紫米</t>
  </si>
  <si>
    <t>八宝米</t>
  </si>
  <si>
    <t>白芝麻</t>
  </si>
  <si>
    <t>黑芝麻</t>
  </si>
  <si>
    <t>腰果</t>
  </si>
  <si>
    <t>熟腰果</t>
  </si>
  <si>
    <t>干木耳</t>
  </si>
  <si>
    <t>小干木耳</t>
  </si>
  <si>
    <t>干香菇</t>
  </si>
  <si>
    <t>干豇豆</t>
  </si>
  <si>
    <t>干茶树菇</t>
  </si>
  <si>
    <t>虫草花</t>
  </si>
  <si>
    <t>350g</t>
  </si>
  <si>
    <t>干桑葚</t>
  </si>
  <si>
    <t>番薯粉丝</t>
  </si>
  <si>
    <t>干粉条</t>
  </si>
  <si>
    <t>米粉干</t>
  </si>
  <si>
    <t>圆饼粉干</t>
  </si>
  <si>
    <t>龙口粉丝</t>
  </si>
  <si>
    <t>500g</t>
  </si>
  <si>
    <t>腐竹</t>
  </si>
  <si>
    <t>小米粉</t>
  </si>
  <si>
    <t>黑米粉</t>
  </si>
  <si>
    <t>血糯米</t>
  </si>
  <si>
    <t>玉米粉</t>
  </si>
  <si>
    <t>临安笋干</t>
  </si>
  <si>
    <t>葡萄干</t>
  </si>
  <si>
    <t>干话梅</t>
  </si>
  <si>
    <t>芸豆</t>
  </si>
  <si>
    <t>粽叶</t>
  </si>
  <si>
    <t>虾皮</t>
  </si>
  <si>
    <t>虾片</t>
  </si>
  <si>
    <t>万年青</t>
  </si>
  <si>
    <t>人参花</t>
  </si>
  <si>
    <t>干桂花</t>
  </si>
  <si>
    <t>干茉莉花</t>
  </si>
  <si>
    <t>红枣片</t>
  </si>
  <si>
    <t>红糖</t>
  </si>
  <si>
    <t>冰糖</t>
  </si>
  <si>
    <t>土冰糖</t>
  </si>
  <si>
    <t>大黄米</t>
  </si>
  <si>
    <t>梅干菜</t>
  </si>
  <si>
    <t>干辣椒段</t>
  </si>
  <si>
    <t>干辣椒</t>
  </si>
  <si>
    <t>干辣椒片</t>
  </si>
  <si>
    <t>干辣椒粉</t>
  </si>
  <si>
    <t>花椒</t>
  </si>
  <si>
    <t>八角</t>
  </si>
  <si>
    <t>桂皮</t>
  </si>
  <si>
    <t>良姜</t>
  </si>
  <si>
    <t>草果</t>
  </si>
  <si>
    <t>川穹</t>
  </si>
  <si>
    <t>山奈</t>
  </si>
  <si>
    <t>香果</t>
  </si>
  <si>
    <t>陈皮</t>
  </si>
  <si>
    <t>毛桃</t>
  </si>
  <si>
    <t>小茴香</t>
  </si>
  <si>
    <t>白扣</t>
  </si>
  <si>
    <t>白芍</t>
  </si>
  <si>
    <t>白芷</t>
  </si>
  <si>
    <t>当归</t>
  </si>
  <si>
    <t>党参</t>
  </si>
  <si>
    <t>丁香</t>
  </si>
  <si>
    <t>干百合</t>
  </si>
  <si>
    <t>甘草</t>
  </si>
  <si>
    <t>砂仁</t>
  </si>
  <si>
    <t>黄芪</t>
  </si>
  <si>
    <t>罗汉果</t>
  </si>
  <si>
    <t>沙参</t>
  </si>
  <si>
    <t>香茅草</t>
  </si>
  <si>
    <t>亚麻籽</t>
  </si>
  <si>
    <t>阳春砂</t>
  </si>
  <si>
    <t>玉竹</t>
  </si>
  <si>
    <t>栀子</t>
  </si>
  <si>
    <t>杨兰花</t>
  </si>
  <si>
    <t>束</t>
  </si>
  <si>
    <t>荷兰芹</t>
  </si>
  <si>
    <t>生核桃仁</t>
  </si>
  <si>
    <t>瓜子仁</t>
  </si>
  <si>
    <t>红绿丝</t>
  </si>
  <si>
    <t>冬瓜条干</t>
  </si>
  <si>
    <t>圣女果干</t>
  </si>
  <si>
    <t>猕猴桃干</t>
  </si>
  <si>
    <t>顺佳金桔干</t>
  </si>
  <si>
    <t>松子仁</t>
  </si>
  <si>
    <t>青梅干（去核）</t>
  </si>
  <si>
    <t>红莓干（去核）</t>
  </si>
  <si>
    <t>哈密瓜干</t>
  </si>
  <si>
    <t>蜜枣</t>
  </si>
  <si>
    <t>薏米</t>
  </si>
  <si>
    <t>香叶</t>
  </si>
  <si>
    <t>白果</t>
  </si>
  <si>
    <t>淡菜</t>
  </si>
  <si>
    <t>黄金豆</t>
  </si>
  <si>
    <t>2.5㎏</t>
  </si>
  <si>
    <t>康师傅方便面</t>
  </si>
  <si>
    <t>1*12桶</t>
  </si>
  <si>
    <t>3+2饼干</t>
  </si>
  <si>
    <t>125g</t>
  </si>
  <si>
    <t>奥利奥饼干</t>
  </si>
  <si>
    <t>奥利奥</t>
  </si>
  <si>
    <t>116g</t>
  </si>
  <si>
    <t>藜麦</t>
  </si>
  <si>
    <t>豆制品（预算金额43.6万）</t>
  </si>
  <si>
    <t>豆腐</t>
  </si>
  <si>
    <t>鸿光、祖名</t>
  </si>
  <si>
    <t>新鲜无隔夜</t>
  </si>
  <si>
    <t>7kg</t>
  </si>
  <si>
    <t>老豆腐</t>
  </si>
  <si>
    <t>8kg</t>
  </si>
  <si>
    <t>白香干</t>
  </si>
  <si>
    <t>白香干丝</t>
  </si>
  <si>
    <t>茶干</t>
  </si>
  <si>
    <t>豆腐皮</t>
  </si>
  <si>
    <t>千张结</t>
  </si>
  <si>
    <t>薄行干片</t>
  </si>
  <si>
    <t>薄行干丝</t>
  </si>
  <si>
    <t>臭豆腐</t>
  </si>
  <si>
    <t xml:space="preserve">内脂豆腐 </t>
  </si>
  <si>
    <t>400g</t>
  </si>
  <si>
    <t>五香干</t>
  </si>
  <si>
    <t>厚千张</t>
  </si>
  <si>
    <t>薄千张</t>
  </si>
  <si>
    <t>香干</t>
  </si>
  <si>
    <t>小素鸡</t>
  </si>
  <si>
    <t>小油豆腐</t>
  </si>
  <si>
    <t>大油豆腐</t>
  </si>
  <si>
    <t>大油方</t>
  </si>
  <si>
    <t>日本豆腐</t>
  </si>
  <si>
    <t>110g*30支</t>
  </si>
  <si>
    <t>油面筋</t>
  </si>
  <si>
    <t>豆奶</t>
  </si>
  <si>
    <t>250ml</t>
  </si>
  <si>
    <t>素牛肉</t>
  </si>
  <si>
    <t>1kg/包</t>
  </si>
  <si>
    <t>小油方</t>
  </si>
  <si>
    <t>蛋类（预算金额144.6万）</t>
  </si>
  <si>
    <t>鸡蛋</t>
  </si>
  <si>
    <t>新鲜完整</t>
  </si>
  <si>
    <t>下浮率</t>
  </si>
  <si>
    <t>鸭蛋</t>
  </si>
  <si>
    <t>光鹌鹑蛋</t>
  </si>
  <si>
    <t>皮蛋</t>
  </si>
  <si>
    <t>个</t>
  </si>
  <si>
    <t>土鸡蛋</t>
  </si>
  <si>
    <t>咸蛋黄</t>
  </si>
  <si>
    <t>10个</t>
  </si>
  <si>
    <t>咸鸭蛋</t>
  </si>
  <si>
    <t>70g*80枚</t>
  </si>
  <si>
    <t>备注：鸡蛋、鸭蛋以一个月为一个定价周期，定价以上月的最后一日杭州市菜篮子零售价格网（https://jcyj.drc.hangzhou.gov.cn/jg.html）网上公布的杭州市菜篮子平均零售价格×（1-下浮率），作为下一周期的执行价。其它类别招标时以2024年X月X日浙江杭州农副产品物流中心蛋类交易市场批发价报价。</t>
  </si>
  <si>
    <t>肉类表1（预算金额638.9万，参考2024年6月市场价测算）</t>
  </si>
  <si>
    <t>膘油</t>
  </si>
  <si>
    <t>新鲜</t>
  </si>
  <si>
    <t>上下浮率</t>
  </si>
  <si>
    <t>膘油末</t>
  </si>
  <si>
    <t>大排</t>
  </si>
  <si>
    <t>大肉</t>
  </si>
  <si>
    <t>东坡肉</t>
  </si>
  <si>
    <t>东坡子排</t>
  </si>
  <si>
    <t>肥膘</t>
  </si>
  <si>
    <t>肥膘末</t>
  </si>
  <si>
    <t>红烧肉（五花肉）</t>
  </si>
  <si>
    <t>厚仔排</t>
  </si>
  <si>
    <t>精子排</t>
  </si>
  <si>
    <t>全精肉</t>
  </si>
  <si>
    <t>全精肉丁</t>
  </si>
  <si>
    <t>去骨蹄膀</t>
  </si>
  <si>
    <t>肉末</t>
  </si>
  <si>
    <t>肉皮</t>
  </si>
  <si>
    <t>肉片</t>
  </si>
  <si>
    <t>肉丝</t>
  </si>
  <si>
    <t>糖排</t>
  </si>
  <si>
    <t>条肉</t>
  </si>
  <si>
    <t>筒骨</t>
  </si>
  <si>
    <t>五花肉片</t>
  </si>
  <si>
    <t>腰花</t>
  </si>
  <si>
    <t>杂排</t>
  </si>
  <si>
    <t>猪肚</t>
  </si>
  <si>
    <t>猪耳朵</t>
  </si>
  <si>
    <t>猪肝</t>
  </si>
  <si>
    <t>猪舌头</t>
  </si>
  <si>
    <t>猪尾巴</t>
  </si>
  <si>
    <t>猪心</t>
  </si>
  <si>
    <t>猪爪</t>
  </si>
  <si>
    <t>走油肉</t>
  </si>
  <si>
    <t>土猪肉</t>
  </si>
  <si>
    <t>备注：招标时以2024年X月X日浙江放心肉商情网www.zjmet.com”价格信息网网上公布的白肉批发价杭州市价格×（1-下浮率）报价</t>
  </si>
  <si>
    <t>肉类表2（预算金额112.4万）</t>
  </si>
  <si>
    <t>牛腩</t>
  </si>
  <si>
    <t>牛里脊</t>
  </si>
  <si>
    <t>咸肉</t>
  </si>
  <si>
    <t>腌制品（五花肉）</t>
  </si>
  <si>
    <t>牛肚</t>
  </si>
  <si>
    <t>牛百叶</t>
  </si>
  <si>
    <t>牛尾巴</t>
  </si>
  <si>
    <t>火腿</t>
  </si>
  <si>
    <t>腌制品（一级）</t>
  </si>
  <si>
    <t>乳牛腿</t>
  </si>
  <si>
    <t>羊排</t>
  </si>
  <si>
    <t>带皮羊头</t>
  </si>
  <si>
    <t>带皮牛头</t>
  </si>
  <si>
    <t>羊蹄</t>
  </si>
  <si>
    <t>牛筋</t>
  </si>
  <si>
    <t>咸猪爪</t>
  </si>
  <si>
    <t>腌制品</t>
  </si>
  <si>
    <t>金钱肚</t>
  </si>
  <si>
    <t>扇子骨</t>
  </si>
  <si>
    <t>小牛腱子</t>
  </si>
  <si>
    <t>大牛腱子</t>
  </si>
  <si>
    <t>牛肉</t>
  </si>
  <si>
    <t>牛杂</t>
  </si>
  <si>
    <t>猪大肠</t>
  </si>
  <si>
    <t>羊肉</t>
  </si>
  <si>
    <t>羊蝎子</t>
  </si>
  <si>
    <t>羊骨头</t>
  </si>
  <si>
    <t>备注：招标时以2024年X月X日浙江杭州农副产品物流中心杭州五和肉类交易市场批发价报价</t>
  </si>
  <si>
    <t>禽类（预算金额113.7万）</t>
  </si>
  <si>
    <t>三黄鸡</t>
  </si>
  <si>
    <t>乌骨鸡</t>
  </si>
  <si>
    <t>老鸡</t>
  </si>
  <si>
    <t>本鸡</t>
  </si>
  <si>
    <t>缸吊鸭</t>
  </si>
  <si>
    <t>鸭子</t>
  </si>
  <si>
    <t>老鸭</t>
  </si>
  <si>
    <t>鸽子</t>
  </si>
  <si>
    <t>鸭肠</t>
  </si>
  <si>
    <t>备注：招标时以2024年X月X日浙江杭州农副产品物流中心禽类交易市场批发价报价</t>
  </si>
  <si>
    <t>冻品类（预算金额375.8万）</t>
  </si>
  <si>
    <t>大成鸡翅根</t>
  </si>
  <si>
    <t>大成及同档次以上</t>
  </si>
  <si>
    <t>10kg</t>
  </si>
  <si>
    <t>大成鸡翅中</t>
  </si>
  <si>
    <t>学子膳鸡米花</t>
  </si>
  <si>
    <t>学子膳及同档次以上</t>
  </si>
  <si>
    <t>大成琵琶腿</t>
  </si>
  <si>
    <t>光阳全翅</t>
  </si>
  <si>
    <t>光阳及同档次以上</t>
  </si>
  <si>
    <t>6㎏</t>
  </si>
  <si>
    <t>大成鸡尖</t>
  </si>
  <si>
    <t>雅士京鸡胗</t>
  </si>
  <si>
    <t>雅士京及同档次以上</t>
  </si>
  <si>
    <t>大成凤爪</t>
  </si>
  <si>
    <t>9.8㎏</t>
  </si>
  <si>
    <t>新盛带柄长爪</t>
  </si>
  <si>
    <t>新盛及同档次以上</t>
  </si>
  <si>
    <t>峰羽腊鸡腿</t>
  </si>
  <si>
    <t>峰羽及同档次以上</t>
  </si>
  <si>
    <t>学子膳滑油鸡丁</t>
  </si>
  <si>
    <t xml:space="preserve">六和鸭腿 </t>
  </si>
  <si>
    <t>六和及同档次以上</t>
  </si>
  <si>
    <t>六和半片鸭</t>
  </si>
  <si>
    <t>7.8kg</t>
  </si>
  <si>
    <t>六和鸭爪</t>
  </si>
  <si>
    <t>12㎏</t>
  </si>
  <si>
    <t>六和鸭头</t>
  </si>
  <si>
    <t>六和鸭翅</t>
  </si>
  <si>
    <t>六和鸭胗</t>
  </si>
  <si>
    <t>六和鸭锁骨</t>
  </si>
  <si>
    <t>如意三宝雪花牛仔粒</t>
  </si>
  <si>
    <t>如意三宝及同档次以上</t>
  </si>
  <si>
    <t>300g*30包</t>
  </si>
  <si>
    <t>学子膳雪花排条</t>
  </si>
  <si>
    <t>1.75kg*4包</t>
  </si>
  <si>
    <t>学子膳雪花肉排</t>
  </si>
  <si>
    <t>1.75kg*4包（25片/包）</t>
  </si>
  <si>
    <t>如意三宝蒜香骨</t>
  </si>
  <si>
    <t>如意三宝蒜香仔排</t>
  </si>
  <si>
    <t>大成鸡脯肉</t>
  </si>
  <si>
    <t xml:space="preserve">鸭血 </t>
  </si>
  <si>
    <t>旭旺及同档次以上</t>
  </si>
  <si>
    <t>435g*20盒</t>
  </si>
  <si>
    <t>米兰虾饼</t>
  </si>
  <si>
    <t>红云及同档次以上</t>
  </si>
  <si>
    <t>10个*12包</t>
  </si>
  <si>
    <t>学子膳-卡滋脆鸡排</t>
  </si>
  <si>
    <t>2.5kg*4包*100片</t>
  </si>
  <si>
    <t>大成奥尔良早餐腿排</t>
  </si>
  <si>
    <t>大成-奥尔良风味琵琶腿</t>
  </si>
  <si>
    <t>2.5kg*4包</t>
  </si>
  <si>
    <t>臻享受-地道肠（黑胡椒味）</t>
  </si>
  <si>
    <t>臻享受及同档次以上</t>
  </si>
  <si>
    <t>3kg*4包</t>
  </si>
  <si>
    <t>易太酱牛柳</t>
  </si>
  <si>
    <t>易太及同档次以上</t>
  </si>
  <si>
    <t>300g*25包</t>
  </si>
  <si>
    <t>鸭翅中</t>
  </si>
  <si>
    <t>六合及同档次以上</t>
  </si>
  <si>
    <t>鸭脖子</t>
  </si>
  <si>
    <t>黄鱼鲞</t>
  </si>
  <si>
    <t>馔玉黑椒牛仔骨</t>
  </si>
  <si>
    <t>馔玉及同档次以上</t>
  </si>
  <si>
    <t>400g*20包</t>
  </si>
  <si>
    <t>安井鱼丸</t>
  </si>
  <si>
    <t>安井及同档次以上</t>
  </si>
  <si>
    <t>香菇贡丸</t>
  </si>
  <si>
    <t>唯新、安井及同档次以上</t>
  </si>
  <si>
    <t>包心贡丸</t>
  </si>
  <si>
    <t>2.5kg4包</t>
  </si>
  <si>
    <t>包心鱼丸</t>
  </si>
  <si>
    <t>阿诺地瓜丸</t>
  </si>
  <si>
    <t>阿诺及同档次以上</t>
  </si>
  <si>
    <t>22g*20个*10盒</t>
  </si>
  <si>
    <t>御味隆龙游发糕</t>
  </si>
  <si>
    <t>御味隆及同档次以上</t>
  </si>
  <si>
    <t>700g*12包</t>
  </si>
  <si>
    <t>山药卷（阿诺）</t>
  </si>
  <si>
    <t>220g*20包</t>
  </si>
  <si>
    <t xml:space="preserve">安井手抓饼 </t>
  </si>
  <si>
    <t>900g*8包</t>
  </si>
  <si>
    <t>东泉乌米饭</t>
  </si>
  <si>
    <t>东泉及同档次以上</t>
  </si>
  <si>
    <t>450g*10包</t>
  </si>
  <si>
    <t>蛋饺</t>
  </si>
  <si>
    <t xml:space="preserve"> 7㎏</t>
  </si>
  <si>
    <t>万隆酱鸭</t>
  </si>
  <si>
    <t>万隆及同档次以上</t>
  </si>
  <si>
    <t>650g</t>
  </si>
  <si>
    <t>只</t>
  </si>
  <si>
    <t>鱼香聚醉鱼干</t>
  </si>
  <si>
    <t>鱼香聚及同档次以上</t>
  </si>
  <si>
    <t>120g*30袋</t>
  </si>
  <si>
    <t>馔玉孜然羊排</t>
  </si>
  <si>
    <t>500克*16包</t>
  </si>
  <si>
    <t>闽家宴藤椒猪排</t>
  </si>
  <si>
    <t>闽家宴及同档次以上</t>
  </si>
  <si>
    <t>1.26㎏</t>
  </si>
  <si>
    <t>万顺羊肉串</t>
  </si>
  <si>
    <t>万顺及同档次以上</t>
  </si>
  <si>
    <t>中康鱿鱼串</t>
  </si>
  <si>
    <t>中康及同档次以上</t>
  </si>
  <si>
    <t>5包*20支</t>
  </si>
  <si>
    <t>润客里脊串</t>
  </si>
  <si>
    <t>润客及同档次以上</t>
  </si>
  <si>
    <t>20支*10包</t>
  </si>
  <si>
    <t>学子膳小酥肉</t>
  </si>
  <si>
    <t>1㎏*8包</t>
  </si>
  <si>
    <t>安井千页豆腐</t>
  </si>
  <si>
    <t>4包*2.5㎏</t>
  </si>
  <si>
    <t>万隆手工香肠</t>
  </si>
  <si>
    <t xml:space="preserve">万隆香肠 </t>
  </si>
  <si>
    <t>5kg</t>
  </si>
  <si>
    <t>金锣地道肠</t>
  </si>
  <si>
    <t>金锣及同档次以上</t>
  </si>
  <si>
    <t>2.5㎏*4包</t>
  </si>
  <si>
    <t>腊肠</t>
  </si>
  <si>
    <t>江门及同档次以上</t>
  </si>
  <si>
    <t>槟榔芋</t>
  </si>
  <si>
    <t>芋圣及同档次以上</t>
  </si>
  <si>
    <t>2.5kg</t>
  </si>
  <si>
    <t>藕带</t>
  </si>
  <si>
    <t>外婆湖及同档次以上</t>
  </si>
  <si>
    <t>350g*20包</t>
  </si>
  <si>
    <t>鹅掌</t>
  </si>
  <si>
    <t>鹅翅</t>
  </si>
  <si>
    <t>雨润西火腿肠（小）</t>
  </si>
  <si>
    <t>雨润及同档次以上</t>
  </si>
  <si>
    <t>250g*8袋*64根</t>
  </si>
  <si>
    <t>万隆酱鸭舌</t>
  </si>
  <si>
    <t>佳意-糖醋里脊</t>
  </si>
  <si>
    <t>佳意及同档次以上</t>
  </si>
  <si>
    <t>1.9kg*5袋</t>
  </si>
  <si>
    <t>亚洲渔港深海鳕鱼排</t>
  </si>
  <si>
    <t>亚洲渔港及同档次以上</t>
  </si>
  <si>
    <t>310g*20盒</t>
  </si>
  <si>
    <t>金三意-家乡肉圆</t>
  </si>
  <si>
    <t>金三意及同档次以上</t>
  </si>
  <si>
    <t>40g*2kg*4袋</t>
  </si>
  <si>
    <t>灌汤白菜猪肉水饺</t>
  </si>
  <si>
    <t>五丰及同档次以上</t>
  </si>
  <si>
    <t>木鱼花</t>
  </si>
  <si>
    <t>海赐及同档次以上</t>
  </si>
  <si>
    <t>冻童子鸡</t>
  </si>
  <si>
    <t>润泉及同档次以上</t>
  </si>
  <si>
    <t>15只/箱（500g-600g/只）</t>
  </si>
  <si>
    <t>鱿鱼须</t>
  </si>
  <si>
    <t>御鱿坊及同档次以上</t>
  </si>
  <si>
    <t>3斤</t>
  </si>
  <si>
    <t>帝王小米糕</t>
  </si>
  <si>
    <t>帝王及同档次以上</t>
  </si>
  <si>
    <t>280g*30包</t>
  </si>
  <si>
    <t>正宗肥牛卷</t>
  </si>
  <si>
    <t>鲜硕及同档次以上</t>
  </si>
  <si>
    <t>500g/盒</t>
  </si>
  <si>
    <t>梅干菜饼</t>
  </si>
  <si>
    <t>秋莲妈妈及同档次以上</t>
  </si>
  <si>
    <t>5片/包*20包</t>
  </si>
  <si>
    <t>酒酿馒头</t>
  </si>
  <si>
    <t>土一点及同档次以上</t>
  </si>
  <si>
    <t>60g*12个*10包</t>
  </si>
  <si>
    <t>春笋米果</t>
  </si>
  <si>
    <t>桐庐及同档次以上</t>
  </si>
  <si>
    <t>1.4kg/包</t>
  </si>
  <si>
    <t>黑椒肉柳</t>
  </si>
  <si>
    <t>金三意、焦福记及同档次以上</t>
  </si>
  <si>
    <t>2.5kg/包</t>
  </si>
  <si>
    <t>鸡排腿</t>
  </si>
  <si>
    <t>中天及同档次以上</t>
  </si>
  <si>
    <t xml:space="preserve">6KG </t>
  </si>
  <si>
    <t>霍嘉大麻球</t>
  </si>
  <si>
    <t>霍嘉及同档次以上</t>
  </si>
  <si>
    <t>2.25kg*4包</t>
  </si>
  <si>
    <t>水煮笋</t>
  </si>
  <si>
    <t>老泥潭及同档次以上</t>
  </si>
  <si>
    <t>1kg*10袋</t>
  </si>
  <si>
    <t xml:space="preserve">牛肋骨 </t>
  </si>
  <si>
    <t>绿进及同档次以上</t>
  </si>
  <si>
    <t>650g*15根</t>
  </si>
  <si>
    <t>蔬菜类（预算金额520万，参考2024年6月市场价测算）</t>
  </si>
  <si>
    <t>艾草</t>
  </si>
  <si>
    <t>新鲜一级</t>
  </si>
  <si>
    <t>白春笋</t>
  </si>
  <si>
    <t>白韭菜</t>
  </si>
  <si>
    <t>白萝卜</t>
  </si>
  <si>
    <t>白蘑菇</t>
  </si>
  <si>
    <t>红苋菜</t>
  </si>
  <si>
    <t>白玉菇</t>
  </si>
  <si>
    <t>新鲜板栗肉</t>
  </si>
  <si>
    <t>本地芹菜</t>
  </si>
  <si>
    <t>扁豆</t>
  </si>
  <si>
    <t>冰草</t>
  </si>
  <si>
    <t>菠菜</t>
  </si>
  <si>
    <t>彩椒</t>
  </si>
  <si>
    <t>鲜茶树菇</t>
  </si>
  <si>
    <t>春笋</t>
  </si>
  <si>
    <t>大白菜</t>
  </si>
  <si>
    <t>大尖椒</t>
  </si>
  <si>
    <t>大蒜子</t>
  </si>
  <si>
    <t>土豆</t>
  </si>
  <si>
    <t>大娃娃菜</t>
  </si>
  <si>
    <t>带壳板栗</t>
  </si>
  <si>
    <t>带壳蚕豆</t>
  </si>
  <si>
    <t>带壳花生</t>
  </si>
  <si>
    <t>带壳毛豆</t>
  </si>
  <si>
    <t>带壳甜豆</t>
  </si>
  <si>
    <t>带皮马蹄</t>
  </si>
  <si>
    <t>刀豆（四季豆）</t>
  </si>
  <si>
    <t>灯笼椒</t>
  </si>
  <si>
    <t>冬瓜</t>
  </si>
  <si>
    <t>冬笋</t>
  </si>
  <si>
    <t>新鲜豆瓣肉</t>
  </si>
  <si>
    <t>豆苗</t>
  </si>
  <si>
    <t>番茄</t>
  </si>
  <si>
    <t>佛手瓜</t>
  </si>
  <si>
    <t>光马蹄</t>
  </si>
  <si>
    <t>光芋艿</t>
  </si>
  <si>
    <t>广东菜心</t>
  </si>
  <si>
    <t>海鲜菇</t>
  </si>
  <si>
    <t>蒿菜</t>
  </si>
  <si>
    <t>荷兰豆</t>
  </si>
  <si>
    <t>红杭椒</t>
  </si>
  <si>
    <t>红椒</t>
  </si>
  <si>
    <t>苋菜</t>
  </si>
  <si>
    <t>红叶生菜</t>
  </si>
  <si>
    <t>胡萝卜</t>
  </si>
  <si>
    <t>花菜</t>
  </si>
  <si>
    <t>黄豆芽</t>
  </si>
  <si>
    <t>黄瓜</t>
  </si>
  <si>
    <t>黄秋葵</t>
  </si>
  <si>
    <t>鸡枞菌</t>
  </si>
  <si>
    <t>姬松茸</t>
  </si>
  <si>
    <t>茭白肉</t>
  </si>
  <si>
    <t>芥蓝</t>
  </si>
  <si>
    <t>金针菇</t>
  </si>
  <si>
    <t>京葱</t>
  </si>
  <si>
    <t>韭菜</t>
  </si>
  <si>
    <t>韭菜花</t>
  </si>
  <si>
    <t>韭芽</t>
  </si>
  <si>
    <t>菌菇</t>
  </si>
  <si>
    <t>空心菜</t>
  </si>
  <si>
    <t>苦瓜</t>
  </si>
  <si>
    <t>苦菊</t>
  </si>
  <si>
    <t>苦苣生菜</t>
  </si>
  <si>
    <t>兰包</t>
  </si>
  <si>
    <t>老南瓜</t>
  </si>
  <si>
    <t>莲藕</t>
  </si>
  <si>
    <t>临安小红薯</t>
  </si>
  <si>
    <t>大红薯</t>
  </si>
  <si>
    <t>芦笋</t>
  </si>
  <si>
    <t>莴苣笋</t>
  </si>
  <si>
    <t>绿豆芽</t>
  </si>
  <si>
    <t>马兰头</t>
  </si>
  <si>
    <t>冻毛豆肉</t>
  </si>
  <si>
    <t>毛毛菜（小白菜）</t>
  </si>
  <si>
    <t>毛笋</t>
  </si>
  <si>
    <t>毛芋艿</t>
  </si>
  <si>
    <t>美人椒</t>
  </si>
  <si>
    <t>嫩姜</t>
  </si>
  <si>
    <t>嫩南瓜</t>
  </si>
  <si>
    <t>牛椒</t>
  </si>
  <si>
    <t>平菇</t>
  </si>
  <si>
    <t>茄子</t>
  </si>
  <si>
    <t>青菜</t>
  </si>
  <si>
    <t>青大蒜</t>
  </si>
  <si>
    <t>青萝卜</t>
  </si>
  <si>
    <t>青圆茄子</t>
  </si>
  <si>
    <t>球生菜</t>
  </si>
  <si>
    <t>去壳老棱</t>
  </si>
  <si>
    <t>日本南瓜</t>
  </si>
  <si>
    <t>生菜</t>
  </si>
  <si>
    <t>生姜</t>
  </si>
  <si>
    <t>水芹菜</t>
  </si>
  <si>
    <t>丝瓜</t>
  </si>
  <si>
    <t>蒜苔</t>
  </si>
  <si>
    <t>毛山药</t>
  </si>
  <si>
    <t>铁棍山药</t>
  </si>
  <si>
    <t>茼蒿</t>
  </si>
  <si>
    <t>乌叶</t>
  </si>
  <si>
    <t>西葫芦</t>
  </si>
  <si>
    <t>西兰花</t>
  </si>
  <si>
    <t>西芹</t>
  </si>
  <si>
    <t>鲜百合</t>
  </si>
  <si>
    <t>鲜花椒</t>
  </si>
  <si>
    <t>鲜毛豆肉</t>
  </si>
  <si>
    <t>鲜甜豆肉</t>
  </si>
  <si>
    <t>鲜香菇</t>
  </si>
  <si>
    <t>线椒</t>
  </si>
  <si>
    <t>香菜</t>
  </si>
  <si>
    <t>香椿</t>
  </si>
  <si>
    <t>香蒿</t>
  </si>
  <si>
    <t>香芋</t>
  </si>
  <si>
    <t>小葱</t>
  </si>
  <si>
    <t>小红尖椒</t>
  </si>
  <si>
    <t>小尖椒</t>
  </si>
  <si>
    <t>小青菜</t>
  </si>
  <si>
    <t>小土豆</t>
  </si>
  <si>
    <t>杏鲍菇</t>
  </si>
  <si>
    <t>秀珍菇</t>
  </si>
  <si>
    <t>雪里红</t>
  </si>
  <si>
    <t>芽儿菜</t>
  </si>
  <si>
    <t>洋葱</t>
  </si>
  <si>
    <t>樱桃萝卜</t>
  </si>
  <si>
    <t>油麦菜</t>
  </si>
  <si>
    <t>甜玉米棒</t>
  </si>
  <si>
    <t>糯玉米棒</t>
  </si>
  <si>
    <t>黄玉米棒48根</t>
  </si>
  <si>
    <t>冷冻</t>
  </si>
  <si>
    <t>冻青豆</t>
  </si>
  <si>
    <t>冻玉米粒</t>
  </si>
  <si>
    <t>圆椒</t>
  </si>
  <si>
    <t>长扁豆</t>
  </si>
  <si>
    <t>长缸豆</t>
  </si>
  <si>
    <t>长瓜</t>
  </si>
  <si>
    <t>紫包菜</t>
  </si>
  <si>
    <t>紫薯</t>
  </si>
  <si>
    <t>酸缸豆</t>
  </si>
  <si>
    <t>冬腌菜</t>
  </si>
  <si>
    <t>海带丝</t>
  </si>
  <si>
    <t>海带结</t>
  </si>
  <si>
    <t>粉皮</t>
  </si>
  <si>
    <t>凉皮</t>
  </si>
  <si>
    <t>水腊笋</t>
  </si>
  <si>
    <t>心灵美萝卜</t>
  </si>
  <si>
    <t>备注：蔬菜、水果类以半个月为一个定价周期，定价以上月的最后一日以及当月的15日杭州市菜篮子零售价格网（https://jcyj.drc.hangzhou.gov.cn/jg.html）网上公布的杭州市菜篮子平均零售价格×（1-下浮率），作为下一周期的执行价。杭州市菜篮子零售价格网（https://jcyj.drc.hangzhou.gov.cn/jg.html）无公布的品种，由双方具体协商，以月为一个定价周期，定价以上月的最后一日参考主城区农贸市场价格，按照合同下浮率来确定执行</t>
  </si>
  <si>
    <t>水果类（预算金额59.4万）</t>
  </si>
  <si>
    <t>橙子</t>
  </si>
  <si>
    <t>苹果</t>
  </si>
  <si>
    <t>雪梨</t>
  </si>
  <si>
    <t>皇冠梨</t>
  </si>
  <si>
    <t>西瓜</t>
  </si>
  <si>
    <t>麒麟西瓜</t>
  </si>
  <si>
    <t>香蕉</t>
  </si>
  <si>
    <t>水果黄瓜</t>
  </si>
  <si>
    <t>红小番茄</t>
  </si>
  <si>
    <t>黄小番茄</t>
  </si>
  <si>
    <t>水仙芒</t>
  </si>
  <si>
    <t>大芒果</t>
  </si>
  <si>
    <t>青芒果</t>
  </si>
  <si>
    <t>红心火龙果</t>
  </si>
  <si>
    <t>白火龙果</t>
  </si>
  <si>
    <t>黄心猕猴桃</t>
  </si>
  <si>
    <t>绿心猕猴桃</t>
  </si>
  <si>
    <t>油桃</t>
  </si>
  <si>
    <t>黄油桃</t>
  </si>
  <si>
    <t>水蜜桃</t>
  </si>
  <si>
    <t>大樱桃</t>
  </si>
  <si>
    <t>草莓</t>
  </si>
  <si>
    <t>菠萝</t>
  </si>
  <si>
    <t>去皮凤梨</t>
  </si>
  <si>
    <t>羊角蜜</t>
  </si>
  <si>
    <t>网纹瓜</t>
  </si>
  <si>
    <t>玉菇甜瓜</t>
  </si>
  <si>
    <t>东方蜜</t>
  </si>
  <si>
    <t>哈密瓜</t>
  </si>
  <si>
    <t>橘子</t>
  </si>
  <si>
    <t>沃柑</t>
  </si>
  <si>
    <t>粑粑柑</t>
  </si>
  <si>
    <t>芦柑</t>
  </si>
  <si>
    <t>明日见</t>
  </si>
  <si>
    <t>砂糖橘</t>
  </si>
  <si>
    <t>丑八怪</t>
  </si>
  <si>
    <t>春见</t>
  </si>
  <si>
    <t>鲜桂圆</t>
  </si>
  <si>
    <t>红心柚子</t>
  </si>
  <si>
    <t>甜桔柚</t>
  </si>
  <si>
    <t>柚子</t>
  </si>
  <si>
    <t>葡萄柚</t>
  </si>
  <si>
    <t>车厘子</t>
  </si>
  <si>
    <t>红李子</t>
  </si>
  <si>
    <t>晴王</t>
  </si>
  <si>
    <t>青提</t>
  </si>
  <si>
    <t>巨峰葡萄</t>
  </si>
  <si>
    <t>红提</t>
  </si>
  <si>
    <t>阳光玫瑰葡萄</t>
  </si>
  <si>
    <t>椰子</t>
  </si>
  <si>
    <t>冬枣</t>
  </si>
  <si>
    <t>杏子</t>
  </si>
  <si>
    <t>人参果</t>
  </si>
  <si>
    <t>香梨</t>
  </si>
  <si>
    <t>金桔</t>
  </si>
  <si>
    <t>小青桔</t>
  </si>
  <si>
    <t>小青柠</t>
  </si>
  <si>
    <t>香水柠檬</t>
  </si>
  <si>
    <t>黄柠檬</t>
  </si>
  <si>
    <t>青柠檬</t>
  </si>
  <si>
    <t>西梅</t>
  </si>
  <si>
    <t>百香果</t>
  </si>
  <si>
    <t>桑葚</t>
  </si>
  <si>
    <t>木瓜</t>
  </si>
  <si>
    <t>石榴</t>
  </si>
  <si>
    <t>蓝莓</t>
  </si>
  <si>
    <t>奶香蜜</t>
  </si>
  <si>
    <t>牛奶枣</t>
  </si>
  <si>
    <t>牛油果</t>
  </si>
  <si>
    <t>枇杷</t>
  </si>
  <si>
    <t>备注：为提高职工福利，供货商根据医院需求定期提供水果礼盒服务，礼盒系目录外产品，依据规格定价，统一各院区食堂结算。</t>
  </si>
  <si>
    <t>粮油类（预算金额484.3万）</t>
  </si>
  <si>
    <t>大米</t>
  </si>
  <si>
    <t>海安、射阳、宜兴或同档次及以上</t>
  </si>
  <si>
    <t>25kg</t>
  </si>
  <si>
    <t>固定单价（需提供样品）</t>
  </si>
  <si>
    <t>稻花香大米</t>
  </si>
  <si>
    <t>皇家稻场、柴火大院、乔府大院或同档次及以上</t>
  </si>
  <si>
    <t>糯米</t>
  </si>
  <si>
    <t>江苏、安徽、东北或同档次及以上</t>
  </si>
  <si>
    <t>米糠油（特制一级）</t>
  </si>
  <si>
    <t>得乐康及同档次以上</t>
  </si>
  <si>
    <t>1.5L*6瓶</t>
  </si>
  <si>
    <t>米糠油</t>
  </si>
  <si>
    <t>得乐康或同档次及以上</t>
  </si>
  <si>
    <t>5L*4瓶</t>
  </si>
  <si>
    <t>菜籽油【非转基因】</t>
  </si>
  <si>
    <t>福临门、金利、好丰盛、金龙鱼或同档次及以上</t>
  </si>
  <si>
    <t>10L*2桶</t>
  </si>
  <si>
    <t>鲁花压榨一级花生油</t>
  </si>
  <si>
    <t>鲁花或同档次及以上</t>
  </si>
  <si>
    <t>2.5L*6桶</t>
  </si>
  <si>
    <t>5L*4桶</t>
  </si>
  <si>
    <t>面粉</t>
  </si>
  <si>
    <t>安徽雪花粉/五得利5+1/远征粉或同档次及以上</t>
  </si>
  <si>
    <t>麦琅发粉</t>
  </si>
  <si>
    <t>麦琅或同档次及以上</t>
  </si>
  <si>
    <t>糯米粉</t>
  </si>
  <si>
    <t>三象或同档次及以上</t>
  </si>
  <si>
    <t>三象水磨糯米粉</t>
  </si>
  <si>
    <t>龙欣发小麦澄粉</t>
  </si>
  <si>
    <t>龙欣发或同档次及以上</t>
  </si>
  <si>
    <t>400g*40包</t>
  </si>
  <si>
    <t>馒头粉</t>
  </si>
  <si>
    <t>五得利或同档次及以上</t>
  </si>
  <si>
    <t>五得利面粉（910）</t>
  </si>
  <si>
    <t>三象粘米粉</t>
  </si>
  <si>
    <t>小黄豆</t>
  </si>
  <si>
    <t>聚运隆或同档次及以上</t>
  </si>
  <si>
    <t>大黄豆</t>
  </si>
  <si>
    <t>梅山干酵母</t>
  </si>
  <si>
    <t>梅山或同档次及以上</t>
  </si>
  <si>
    <t>正义猪油</t>
  </si>
  <si>
    <t>正义或同档次及以上</t>
  </si>
  <si>
    <t>13L</t>
  </si>
  <si>
    <t>双喜泡打粉</t>
  </si>
  <si>
    <t>双喜或同档次及以上</t>
  </si>
  <si>
    <t>2.7kg</t>
  </si>
  <si>
    <t>罐</t>
  </si>
  <si>
    <t>小苏打</t>
  </si>
  <si>
    <t>山花或同档次及以上</t>
  </si>
  <si>
    <t>200g*50包</t>
  </si>
  <si>
    <t>浓香菜籽油</t>
  </si>
  <si>
    <t>如意、福临门及同档次以上</t>
  </si>
  <si>
    <t>佑康-香糯小圆子</t>
  </si>
  <si>
    <t>佑康或同档次及以上</t>
  </si>
  <si>
    <t>250g*20包</t>
  </si>
  <si>
    <t>豆沙</t>
  </si>
  <si>
    <t>京日或同档次以上</t>
  </si>
  <si>
    <t>1.5kg*10包</t>
  </si>
  <si>
    <t>安琪无铝油条膨松剂</t>
  </si>
  <si>
    <t>安琪或同档次及以上</t>
  </si>
  <si>
    <t>里奇特米粉</t>
  </si>
  <si>
    <t>里奇特或同档次及以上</t>
  </si>
  <si>
    <t>20g*800包</t>
  </si>
  <si>
    <t>无糖西湖藕粉</t>
  </si>
  <si>
    <t>三家村或同档次及以上</t>
  </si>
  <si>
    <t>8kg*250包</t>
  </si>
  <si>
    <t>王后高筋粉</t>
  </si>
  <si>
    <t>王后或同档次及以上</t>
  </si>
  <si>
    <t>25㎏</t>
  </si>
  <si>
    <t>王后低筋面粉</t>
  </si>
  <si>
    <t>王后全麦粉</t>
  </si>
  <si>
    <t>老婆饼</t>
  </si>
  <si>
    <t>奥昆、高贝或同档次及以上</t>
  </si>
  <si>
    <t>45g*220个</t>
  </si>
  <si>
    <t>榴莲酥</t>
  </si>
  <si>
    <t>高贝或同档次以上</t>
  </si>
  <si>
    <t>40g*200只</t>
  </si>
  <si>
    <t>葡式蛋挞皮</t>
  </si>
  <si>
    <t>管师傅及同档次以上</t>
  </si>
  <si>
    <t>300个</t>
  </si>
  <si>
    <t>安佳淡奶油</t>
  </si>
  <si>
    <t>1升*12盒</t>
  </si>
  <si>
    <t>安琪酱香饼酱</t>
  </si>
  <si>
    <t>不二巧克力酱</t>
  </si>
  <si>
    <t>不二或同档次及以上</t>
  </si>
  <si>
    <t>条</t>
  </si>
  <si>
    <t>红曲粉</t>
  </si>
  <si>
    <t>金钻植物奶油</t>
  </si>
  <si>
    <t>金钻或同档次及以上</t>
  </si>
  <si>
    <t>1㎏*12盒</t>
  </si>
  <si>
    <t>麦芽糖</t>
  </si>
  <si>
    <t>桂景园或同档次及以上</t>
  </si>
  <si>
    <t>230g</t>
  </si>
  <si>
    <t>科麦A级抹茶粉</t>
  </si>
  <si>
    <t>科麦或同档次及以上</t>
  </si>
  <si>
    <t>师傅面包改良剂</t>
  </si>
  <si>
    <t>师傅或同档次及以上</t>
  </si>
  <si>
    <t>300g</t>
  </si>
  <si>
    <t>熊猫炼乳</t>
  </si>
  <si>
    <t>熊猫或同档次及以上</t>
  </si>
  <si>
    <t>芒果果茸</t>
  </si>
  <si>
    <t>安德鲁或同档次以上</t>
  </si>
  <si>
    <t>幼砂糖</t>
  </si>
  <si>
    <t>新仙尼或同档次及以上</t>
  </si>
  <si>
    <t>30㎏</t>
  </si>
  <si>
    <t>(台宏)切片火腿</t>
  </si>
  <si>
    <t>台宏或同档次及以上</t>
  </si>
  <si>
    <t>500g*24袋</t>
  </si>
  <si>
    <t>培乐道塔塔粉</t>
  </si>
  <si>
    <t>培乐道或同档次及以上</t>
  </si>
  <si>
    <t>安佳芝士片</t>
  </si>
  <si>
    <t>安佳或同档次以上</t>
  </si>
  <si>
    <t>1.04KG*10包</t>
  </si>
  <si>
    <t>奥利奥饼干碎</t>
  </si>
  <si>
    <t>奥利奥或同档次以上</t>
  </si>
  <si>
    <t>400g*24包</t>
  </si>
  <si>
    <t>白巧克力</t>
  </si>
  <si>
    <t>戴妃或同档次以上</t>
  </si>
  <si>
    <t>（格雷斯蓝）切丁蔓越莓干</t>
  </si>
  <si>
    <t>格雷斯蓝或同档次以上</t>
  </si>
  <si>
    <t>11.34kg</t>
  </si>
  <si>
    <t>焙乐道吉士粉</t>
  </si>
  <si>
    <t>草莓果茸</t>
  </si>
  <si>
    <t>妙可蓝多马苏里拉奶酪</t>
  </si>
  <si>
    <t>妙可蓝多或同档次及以上</t>
  </si>
  <si>
    <t>3kg*4袋</t>
  </si>
  <si>
    <t>蛋挞液</t>
  </si>
  <si>
    <t>奥昆或同档次及以上</t>
  </si>
  <si>
    <t>907g*12盒</t>
  </si>
  <si>
    <t>嘉利达明胶片</t>
  </si>
  <si>
    <t>嘉利达或同档次及以上</t>
  </si>
  <si>
    <t>1000g</t>
  </si>
  <si>
    <t>高糖酵母</t>
  </si>
  <si>
    <t>寿司海苔</t>
  </si>
  <si>
    <t>海飞或同档次以上</t>
  </si>
  <si>
    <t>1斤/包</t>
  </si>
  <si>
    <t>豪味来海苔肉松</t>
  </si>
  <si>
    <t>豪味来或同档次以上</t>
  </si>
  <si>
    <t>2㎏</t>
  </si>
  <si>
    <t>拌面</t>
  </si>
  <si>
    <t>粗面</t>
  </si>
  <si>
    <t>鸡蛋面</t>
  </si>
  <si>
    <t>面疙瘩</t>
  </si>
  <si>
    <t>水饺皮</t>
  </si>
  <si>
    <t>大混沌皮</t>
  </si>
  <si>
    <t>小混沌皮</t>
  </si>
  <si>
    <t>年糕片</t>
  </si>
  <si>
    <t>手指年糕</t>
  </si>
  <si>
    <t>河粉</t>
  </si>
  <si>
    <t>烧麦皮</t>
  </si>
  <si>
    <t>春卷皮</t>
  </si>
  <si>
    <t>竹香乌龙茶</t>
  </si>
  <si>
    <t>小茶四季或同档次以上</t>
  </si>
  <si>
    <t>500g*30包</t>
  </si>
  <si>
    <t>咖啡大师燕麦饮</t>
  </si>
  <si>
    <t>oatly或同档次以上</t>
  </si>
  <si>
    <t>1L*6盒</t>
  </si>
  <si>
    <t>欧可可生椰乳</t>
  </si>
  <si>
    <t>欧可可或同档次以上</t>
  </si>
  <si>
    <t>1㎏*18瓶</t>
  </si>
  <si>
    <t>莫林桂花风味糖浆</t>
  </si>
  <si>
    <t>莫林或同档次以上</t>
  </si>
  <si>
    <t>700ml</t>
  </si>
  <si>
    <t>莫林海盐焦糖风味糖浆</t>
  </si>
  <si>
    <t>1L</t>
  </si>
  <si>
    <t>莫林橘皮风味糖浆</t>
  </si>
  <si>
    <t>莫林莫西多薄荷风味糖浆</t>
  </si>
  <si>
    <t>莫林香草风味糖浆</t>
  </si>
  <si>
    <t>莫林榛果风味糖浆</t>
  </si>
  <si>
    <t>柚子果汁饮料</t>
  </si>
  <si>
    <t>迈谷或同档次以上</t>
  </si>
  <si>
    <t>1kg*12瓶</t>
  </si>
  <si>
    <t>樱桃果酱</t>
  </si>
  <si>
    <t>950g*12瓶</t>
  </si>
  <si>
    <t>莫林凤梨酥糖浆</t>
  </si>
  <si>
    <t>果葡糖浆</t>
  </si>
  <si>
    <t>2.1kg</t>
  </si>
  <si>
    <t>小麦草风味果酱</t>
  </si>
  <si>
    <t>1.2kg</t>
  </si>
  <si>
    <t>红糖姜枣茶</t>
  </si>
  <si>
    <t>同仁堂或同档次以上</t>
  </si>
  <si>
    <t>12包*15g</t>
  </si>
  <si>
    <t>蜂蜜柚子茶</t>
  </si>
  <si>
    <t>盾皇或同档次以上</t>
  </si>
  <si>
    <t>柠檬百香果</t>
  </si>
  <si>
    <t>欧享客或同档次以上</t>
  </si>
  <si>
    <t>迈谷意式拼配咖啡豆</t>
  </si>
  <si>
    <t>454g</t>
  </si>
  <si>
    <t>雀巢全脂奶粉</t>
  </si>
  <si>
    <t>雀巢或同档次以上</t>
  </si>
  <si>
    <t>黑巧克力</t>
  </si>
  <si>
    <t>梵豪登或同档次以上</t>
  </si>
  <si>
    <t>德式香肠(原味)</t>
  </si>
  <si>
    <t>可可琳纳或同档次以上</t>
  </si>
  <si>
    <t>美式黑椒肠(臻肠)</t>
  </si>
  <si>
    <t>臻肠或同档次以上</t>
  </si>
  <si>
    <t>1kg*12袋</t>
  </si>
  <si>
    <t>香葱粉</t>
  </si>
  <si>
    <t>小米新语或同档次以上</t>
  </si>
  <si>
    <t>芝兰雅防潮糖粉</t>
  </si>
  <si>
    <t>芝兰雅或同档次以上</t>
  </si>
  <si>
    <t>致香2号肉松</t>
  </si>
  <si>
    <t>致香或同档次以上</t>
  </si>
  <si>
    <t>火焰提子干</t>
  </si>
  <si>
    <t>南美红宝石或同档次以上</t>
  </si>
  <si>
    <t>京日豆沙</t>
  </si>
  <si>
    <t>5㎏*4包</t>
  </si>
  <si>
    <t>京日红豆</t>
  </si>
  <si>
    <t>杏仁粉</t>
  </si>
  <si>
    <t>卡夫芝士粉</t>
  </si>
  <si>
    <t>卡夫或同档次以上</t>
  </si>
  <si>
    <t>85g</t>
  </si>
  <si>
    <t>可可粉</t>
  </si>
  <si>
    <t>蓝黛或同档次以上</t>
  </si>
  <si>
    <t>杏仁片</t>
  </si>
  <si>
    <t>阿林加农场或同档次以上</t>
  </si>
  <si>
    <t>葵花籽仁</t>
  </si>
  <si>
    <t>蓝莓果茸</t>
  </si>
  <si>
    <t>亮纯糖粉</t>
  </si>
  <si>
    <t>亮纯或同档次以上</t>
  </si>
  <si>
    <t>2kg</t>
  </si>
  <si>
    <t>奶油干酪</t>
  </si>
  <si>
    <t>1.8㎏</t>
  </si>
  <si>
    <t>雪媚娘（皮）</t>
  </si>
  <si>
    <t>加利或同档次以上</t>
  </si>
  <si>
    <t>5片*45盒</t>
  </si>
  <si>
    <t>三路核桃仁</t>
  </si>
  <si>
    <t>三路或同档次以上</t>
  </si>
  <si>
    <t>12.5㎏</t>
  </si>
  <si>
    <t>巧克力豆</t>
  </si>
  <si>
    <t>冷冻芋头块</t>
  </si>
  <si>
    <t>天任或同档次以上</t>
  </si>
  <si>
    <t>荷美尔培根</t>
  </si>
  <si>
    <t>荷美尔或同档次以上</t>
  </si>
  <si>
    <t>司康饼预拌粉</t>
  </si>
  <si>
    <t>豪谷客或同档次以上</t>
  </si>
  <si>
    <t>文辉35AA植脂末</t>
  </si>
  <si>
    <t>文辉或同档次以上</t>
  </si>
  <si>
    <t>高达金牌椰浆</t>
  </si>
  <si>
    <t>高达或同档次以上</t>
  </si>
  <si>
    <t>24罐*400ml</t>
  </si>
  <si>
    <t>多晶体白冰糖</t>
  </si>
  <si>
    <t>海南老椰子</t>
  </si>
  <si>
    <t>生鲜</t>
  </si>
  <si>
    <t>37*43厘米</t>
  </si>
  <si>
    <t>宇治抹茶粉</t>
  </si>
  <si>
    <t>宇治或同档次以上</t>
  </si>
  <si>
    <t>1kg</t>
  </si>
  <si>
    <t>锡兰红茶</t>
  </si>
  <si>
    <t>CTC或同档次以上</t>
  </si>
  <si>
    <t>桂花酒酿苹果果味酱</t>
  </si>
  <si>
    <t>阿芒或同档次以上</t>
  </si>
  <si>
    <t>URNEX咖啡机清洁药粉</t>
  </si>
  <si>
    <t>URNEX或同档次以上</t>
  </si>
  <si>
    <t>900g</t>
  </si>
  <si>
    <t>吸管</t>
  </si>
  <si>
    <t>双童或同档次以上</t>
  </si>
  <si>
    <t>食品级材质</t>
  </si>
  <si>
    <t>6*19cm（100根/包）</t>
  </si>
  <si>
    <t>太古白砂糖</t>
  </si>
  <si>
    <t>太古或同档次以上</t>
  </si>
  <si>
    <t>优级</t>
  </si>
  <si>
    <t>黑色蛋糕叉（独立包装）</t>
  </si>
  <si>
    <t>霖萱或同档次以上</t>
  </si>
  <si>
    <t>宝矿力水特</t>
  </si>
  <si>
    <t>宝矿力或同档次以上</t>
  </si>
  <si>
    <t>900ml</t>
  </si>
  <si>
    <t>(高贝)拿破仑酥皮</t>
  </si>
  <si>
    <t>780g*12片</t>
  </si>
  <si>
    <t>高贝甜甜圈</t>
  </si>
  <si>
    <t>50克*75个</t>
  </si>
  <si>
    <t>安井五彩芋圆</t>
  </si>
  <si>
    <t>500g*10袋</t>
  </si>
  <si>
    <t>小西米</t>
  </si>
  <si>
    <t>宁波元宵</t>
  </si>
  <si>
    <t>宁波及同档次以上</t>
  </si>
  <si>
    <t>蜂蜜</t>
  </si>
  <si>
    <t>冠生园或同档次及以上</t>
  </si>
  <si>
    <t>500g*24瓶</t>
  </si>
  <si>
    <t>甜酒酿</t>
  </si>
  <si>
    <t>楚龙或同档次及以上</t>
  </si>
  <si>
    <t>360g</t>
  </si>
  <si>
    <t>水产类（预算金额331.3万）</t>
  </si>
  <si>
    <t>草鱼</t>
  </si>
  <si>
    <t>鲜活</t>
  </si>
  <si>
    <t>优质1000g/条</t>
  </si>
  <si>
    <t>kg</t>
  </si>
  <si>
    <t>带鱼</t>
  </si>
  <si>
    <t>冰冻</t>
  </si>
  <si>
    <t>优质100g/条</t>
  </si>
  <si>
    <t>鲈鱼</t>
  </si>
  <si>
    <t>优质500g/条</t>
  </si>
  <si>
    <t>米鱼</t>
  </si>
  <si>
    <t>优质130g/条</t>
  </si>
  <si>
    <t>黑鱼</t>
  </si>
  <si>
    <t>优质1500g/条</t>
  </si>
  <si>
    <t>鲻鱼</t>
  </si>
  <si>
    <t>优质700g/条</t>
  </si>
  <si>
    <t>鲫鱼</t>
  </si>
  <si>
    <t>白条鱼</t>
  </si>
  <si>
    <t>桂鱼</t>
  </si>
  <si>
    <t>优质600g/条</t>
  </si>
  <si>
    <t>鳊鱼</t>
  </si>
  <si>
    <t>小黄鱼</t>
  </si>
  <si>
    <t>汪刺鱼</t>
  </si>
  <si>
    <t>沼虾</t>
  </si>
  <si>
    <t>优质500g/35头</t>
  </si>
  <si>
    <t>明虾</t>
  </si>
  <si>
    <t>优质500g/40头</t>
  </si>
  <si>
    <t>牛蛙</t>
  </si>
  <si>
    <t>优质500g/3只</t>
  </si>
  <si>
    <t>大鱿鱼</t>
  </si>
  <si>
    <t>保鲜</t>
  </si>
  <si>
    <t>优质500g/2个</t>
  </si>
  <si>
    <t>包头鱼</t>
  </si>
  <si>
    <t>大墨鱼</t>
  </si>
  <si>
    <t>优质800g/个</t>
  </si>
  <si>
    <t>鲳鳊鱼</t>
  </si>
  <si>
    <t>优质500g/4条</t>
  </si>
  <si>
    <t>黄鳝</t>
  </si>
  <si>
    <t>优质100g-150g/条</t>
  </si>
  <si>
    <t>小龙虾</t>
  </si>
  <si>
    <t>优质20只/斤</t>
  </si>
  <si>
    <t>海白虾</t>
  </si>
  <si>
    <t>优质130头/斤</t>
  </si>
  <si>
    <t>银鱼</t>
  </si>
  <si>
    <t>优质150头/斤</t>
  </si>
  <si>
    <t>文蛤</t>
  </si>
  <si>
    <t>优质30只/斤</t>
  </si>
  <si>
    <t>大黄鱼</t>
  </si>
  <si>
    <t>优质550g-650g/条</t>
  </si>
  <si>
    <t>螺丝</t>
  </si>
  <si>
    <t>优质35只/斤</t>
  </si>
  <si>
    <t>蛏子</t>
  </si>
  <si>
    <t>优质15g-20g/只</t>
  </si>
  <si>
    <t>泥鳅</t>
  </si>
  <si>
    <t>优质20g/条</t>
  </si>
  <si>
    <t>花蛤</t>
  </si>
  <si>
    <t>优质10g/个</t>
  </si>
  <si>
    <t>甲鱼</t>
  </si>
  <si>
    <t>优质750g-950g/只</t>
  </si>
  <si>
    <t>凤尾鱼</t>
  </si>
  <si>
    <t>优质15g-20g/条</t>
  </si>
  <si>
    <t>豆腐鱼</t>
  </si>
  <si>
    <t>优质50g/条</t>
  </si>
  <si>
    <t>龙利鱼</t>
  </si>
  <si>
    <t>优质200g/条</t>
  </si>
  <si>
    <t>多宝鱼</t>
  </si>
  <si>
    <t>八爪鱼</t>
  </si>
  <si>
    <t>优质120g/条</t>
  </si>
  <si>
    <t>海蜇头</t>
  </si>
  <si>
    <t>优质20g-30g/块</t>
  </si>
  <si>
    <t>馔玉免浆虾仁</t>
  </si>
  <si>
    <t>1000g*10包</t>
  </si>
  <si>
    <t>鸦片鱼头</t>
  </si>
  <si>
    <t>优质250g-300g/个</t>
  </si>
  <si>
    <t>黑鱼片</t>
  </si>
  <si>
    <t>优质250g*25盒</t>
  </si>
  <si>
    <t>巴沙鱼</t>
  </si>
  <si>
    <t>优质10㎏</t>
  </si>
  <si>
    <t>龙利鱼（福多多）</t>
  </si>
  <si>
    <t>优质10kg</t>
  </si>
  <si>
    <t>大海淘青虾仁</t>
  </si>
  <si>
    <t>优质200g*20盒</t>
  </si>
  <si>
    <t>一次性类（预算金额351.6万）</t>
  </si>
  <si>
    <t>参考照片</t>
  </si>
  <si>
    <t>长方形加厚纸饭盒100个/条</t>
  </si>
  <si>
    <t>新聚源或同档次及以上</t>
  </si>
  <si>
    <t>14.5*9.5*3cm</t>
  </si>
  <si>
    <t>单格500ml*300套/箱</t>
  </si>
  <si>
    <t>新台圆、杭广或同档次及以上</t>
  </si>
  <si>
    <t>17*12*4cm</t>
  </si>
  <si>
    <t>双格500ml*300套/箱</t>
  </si>
  <si>
    <t>17*11.5*4cm</t>
  </si>
  <si>
    <t>透明三格150套/箱</t>
  </si>
  <si>
    <t>佳合晟、新台圆或同档次及以上</t>
  </si>
  <si>
    <t>23.3*22.2*3.3cm</t>
  </si>
  <si>
    <t>透明四格150套/箱</t>
  </si>
  <si>
    <t>21.2*18.5*3cm</t>
  </si>
  <si>
    <t>6格150套/箱（黑）</t>
  </si>
  <si>
    <t>新合圆或同档次及以上</t>
  </si>
  <si>
    <t>66*26.5*49cm</t>
  </si>
  <si>
    <t>5格120套/箱（白）</t>
  </si>
  <si>
    <t>佳佳</t>
  </si>
  <si>
    <t>外包装尺寸64*25.5*35cm</t>
  </si>
  <si>
    <t>淀粉基生物多格餐盒200套/箱</t>
  </si>
  <si>
    <t>新氧</t>
  </si>
  <si>
    <t>外包装尺寸685*530*430cm</t>
  </si>
  <si>
    <t>6+1格白+黑碗120套/箱</t>
  </si>
  <si>
    <t>惠盛或同档次及以上</t>
  </si>
  <si>
    <t>74*27*42cm</t>
  </si>
  <si>
    <t>一次性筷子1000双/箱</t>
  </si>
  <si>
    <t>秀竹或同档次及以上</t>
  </si>
  <si>
    <t>21cm</t>
  </si>
  <si>
    <t>水果盒（无孔）2000M*300个/箱</t>
  </si>
  <si>
    <t>优家</t>
  </si>
  <si>
    <t>25.5*17.5*10cm</t>
  </si>
  <si>
    <t>塑料大碗600个/箱</t>
  </si>
  <si>
    <t>玉鑫或同档次及以上</t>
  </si>
  <si>
    <t>口径17cm,高7cm</t>
  </si>
  <si>
    <t>300ml中碗18条*60只/箱</t>
  </si>
  <si>
    <t>上口径12.5cm、下直径6cm</t>
  </si>
  <si>
    <t>圆碗</t>
  </si>
  <si>
    <t>新台圆或同档次及以上</t>
  </si>
  <si>
    <t>100ml*2000套</t>
  </si>
  <si>
    <t>200ml*1500套</t>
  </si>
  <si>
    <t>300ml*450套</t>
  </si>
  <si>
    <t>450ml*450套</t>
  </si>
  <si>
    <t>500ml*450套</t>
  </si>
  <si>
    <t>800ml*300套</t>
  </si>
  <si>
    <t>625ml*300套</t>
  </si>
  <si>
    <t>1000ml*300套</t>
  </si>
  <si>
    <t>2000ml*150套</t>
  </si>
  <si>
    <t>Y700塑胶碗</t>
  </si>
  <si>
    <t>梅洋或同档次及以上</t>
  </si>
  <si>
    <t>150套/箱</t>
  </si>
  <si>
    <t>500纸碗1000个/箱</t>
  </si>
  <si>
    <t>上口径11.8cm下直径9.8cm高5cm</t>
  </si>
  <si>
    <t>680纸碗1000只/箱</t>
  </si>
  <si>
    <t>上口径13.2cm下直径11cm高6cm</t>
  </si>
  <si>
    <t>封口膜</t>
  </si>
  <si>
    <t>浙江</t>
  </si>
  <si>
    <t>5斤</t>
  </si>
  <si>
    <t>卷</t>
  </si>
  <si>
    <t>保鲜膜56卷/箱</t>
  </si>
  <si>
    <t>新迪或同档次及以上</t>
  </si>
  <si>
    <t>30cm*200E</t>
  </si>
  <si>
    <t>长方两格水果盒550ml*400套/箱</t>
  </si>
  <si>
    <t>森源</t>
  </si>
  <si>
    <t>21.5*9.3*4.2cm</t>
  </si>
  <si>
    <t>长方三格水果盒300套/箱</t>
  </si>
  <si>
    <t>直径15.5cm高5cm</t>
  </si>
  <si>
    <t>长方四格水果盒</t>
  </si>
  <si>
    <t>450g*300套</t>
  </si>
  <si>
    <t>沙拉酱盒【可降解纸浆盒】</t>
  </si>
  <si>
    <t>米艾</t>
  </si>
  <si>
    <t>850ml*200套</t>
  </si>
  <si>
    <t>17cm食品袋</t>
  </si>
  <si>
    <t>希箔士</t>
  </si>
  <si>
    <t>400包*80个/袋</t>
  </si>
  <si>
    <t>24cm食品袋</t>
  </si>
  <si>
    <t>国强、杭塑或同档次及以上</t>
  </si>
  <si>
    <t>100包*50个/袋</t>
  </si>
  <si>
    <t>28cn食品袋</t>
  </si>
  <si>
    <t>32cm食品袋</t>
  </si>
  <si>
    <t>40cm食品袋</t>
  </si>
  <si>
    <t>50包*42个/袋</t>
  </si>
  <si>
    <t>金箔锡纸碗</t>
  </si>
  <si>
    <t>450ml</t>
  </si>
  <si>
    <t>清风湿巾纸</t>
  </si>
  <si>
    <t>清风或同档次及以上</t>
  </si>
  <si>
    <t>常规</t>
  </si>
  <si>
    <t>10片/包</t>
  </si>
  <si>
    <t>定制豆浆杯</t>
  </si>
  <si>
    <t>定制款</t>
  </si>
  <si>
    <t>500ml*500套</t>
  </si>
  <si>
    <t>豆浆杯</t>
  </si>
  <si>
    <t>250ml*2000套</t>
  </si>
  <si>
    <t>餐具四件套</t>
  </si>
  <si>
    <t>260套/箱</t>
  </si>
  <si>
    <t>定制中空纸杯</t>
  </si>
  <si>
    <t>400ml*500套</t>
  </si>
  <si>
    <t>定制塑料杯</t>
  </si>
  <si>
    <t>450ml*500套</t>
  </si>
  <si>
    <t>定制筷子100套/箱</t>
  </si>
  <si>
    <t>（筷子、勺子、餐巾纸、牙线、酒精消毒片）五件套</t>
  </si>
  <si>
    <t>定制湿毛巾</t>
  </si>
  <si>
    <t>30*30cm</t>
  </si>
  <si>
    <t>南亚保鲜膜6卷/箱</t>
  </si>
  <si>
    <t>南亚或同档次及以上</t>
  </si>
  <si>
    <t>30cm*400M</t>
  </si>
  <si>
    <t>45cm*274M*300yd</t>
  </si>
  <si>
    <t>50cm*274M*300yd</t>
  </si>
  <si>
    <t>传化洗洁精</t>
  </si>
  <si>
    <t>传化或同档次及以上</t>
  </si>
  <si>
    <t>符合餐具接触面清洗标准</t>
  </si>
  <si>
    <t>一次性透明豆浆杯2000只/箱</t>
  </si>
  <si>
    <t>美佳或同档次及以上</t>
  </si>
  <si>
    <t>上口径9.5cm高10.2cm</t>
  </si>
  <si>
    <t>小勺子</t>
  </si>
  <si>
    <t>2000个</t>
  </si>
  <si>
    <t>牛皮筋【细】</t>
  </si>
  <si>
    <t>标准品</t>
  </si>
  <si>
    <t>按照招标合同要求</t>
  </si>
  <si>
    <t>定制碗</t>
  </si>
  <si>
    <t>上口径11cm高8cm</t>
  </si>
  <si>
    <t>套</t>
  </si>
  <si>
    <t>保鲜盒【大】</t>
  </si>
  <si>
    <t>龙鲜森或同档次及以上</t>
  </si>
  <si>
    <t>46*32*17cm</t>
  </si>
  <si>
    <t>保鲜盒【中】</t>
  </si>
  <si>
    <t>39*27*16cm</t>
  </si>
  <si>
    <t>保鲜盒【小】</t>
  </si>
  <si>
    <t>32.5*23*15cm</t>
  </si>
  <si>
    <t>双耳锅【大】</t>
  </si>
  <si>
    <t>直径70cm</t>
  </si>
  <si>
    <t>双耳锅【中】</t>
  </si>
  <si>
    <t>直径60cm</t>
  </si>
  <si>
    <t>双耳锅【小】</t>
  </si>
  <si>
    <t>直径40cm</t>
  </si>
  <si>
    <t>塑料墩头【大】</t>
  </si>
  <si>
    <t>50*10cm</t>
  </si>
  <si>
    <t>塑料墩头【中】</t>
  </si>
  <si>
    <t>45*7cm</t>
  </si>
  <si>
    <t>塑料墩头【小】</t>
  </si>
  <si>
    <t>45*4cm</t>
  </si>
  <si>
    <t>塑料筐【大】</t>
  </si>
  <si>
    <t>新料注塑筐</t>
  </si>
  <si>
    <t>59*40*30cm</t>
  </si>
  <si>
    <t>塑料筐【中】</t>
  </si>
  <si>
    <t>53*37*26cm</t>
  </si>
  <si>
    <t>塑料筐【小】</t>
  </si>
  <si>
    <t>50*37*15cm</t>
  </si>
  <si>
    <t>不锈钢菜盘【大】</t>
  </si>
  <si>
    <t>食品级不锈钢材质</t>
  </si>
  <si>
    <t>53*32.5*10cm</t>
  </si>
  <si>
    <t>不锈钢菜盘【中】</t>
  </si>
  <si>
    <t>32.5*26.*10cm</t>
  </si>
  <si>
    <t>不锈钢网格【大】</t>
  </si>
  <si>
    <t>直径32cm</t>
  </si>
  <si>
    <t>直径29cm</t>
  </si>
  <si>
    <t>不锈钢网格【中】</t>
  </si>
  <si>
    <t>直径24cm</t>
  </si>
  <si>
    <t>不锈钢烤盘</t>
  </si>
  <si>
    <t>60*40*5cm</t>
  </si>
  <si>
    <t>不锈钢盆【大】</t>
  </si>
  <si>
    <t>不锈钢盆【小】</t>
  </si>
  <si>
    <t>不锈钢桶【大】加厚</t>
  </si>
  <si>
    <t>直径50cm</t>
  </si>
  <si>
    <t>不锈钢桶【中】加厚</t>
  </si>
  <si>
    <t>直径45cm</t>
  </si>
  <si>
    <t>不锈钢桶【小】加厚</t>
  </si>
  <si>
    <t>直径30cm</t>
  </si>
  <si>
    <t>不锈钢食品夹</t>
  </si>
  <si>
    <t>21.6cm</t>
  </si>
  <si>
    <t>把</t>
  </si>
  <si>
    <t>不锈钢水勺</t>
  </si>
  <si>
    <t>【加厚】55cm</t>
  </si>
  <si>
    <t>不锈钢打菜勺</t>
  </si>
  <si>
    <t>长度38.5cm</t>
  </si>
  <si>
    <t>不锈钢菜刀</t>
  </si>
  <si>
    <t>长度30*15cm</t>
  </si>
  <si>
    <t>不锈钢饭撬</t>
  </si>
  <si>
    <t>长度30cm</t>
  </si>
  <si>
    <t>不锈钢调料罐</t>
  </si>
  <si>
    <t>直径20cm</t>
  </si>
  <si>
    <t>塑料零件盒</t>
  </si>
  <si>
    <t>66*50*10cm</t>
  </si>
  <si>
    <t>铝合金筷子</t>
  </si>
  <si>
    <t>9寸</t>
  </si>
  <si>
    <t>双</t>
  </si>
  <si>
    <t>密安勺子</t>
  </si>
  <si>
    <t>长度15cm</t>
  </si>
  <si>
    <t>密安面碗</t>
  </si>
  <si>
    <t>大刨刀</t>
  </si>
  <si>
    <t>30cm</t>
  </si>
  <si>
    <t>小刨刀</t>
  </si>
  <si>
    <t>19.5cm</t>
  </si>
  <si>
    <t>磨刀石</t>
  </si>
  <si>
    <t>【加大加厚】30cm</t>
  </si>
  <si>
    <t>擀面杖</t>
  </si>
  <si>
    <t>小方毛巾</t>
  </si>
  <si>
    <t>精制纺织品</t>
  </si>
  <si>
    <t>大毛巾</t>
  </si>
  <si>
    <t>30*70cm</t>
  </si>
  <si>
    <t>皮围裙</t>
  </si>
  <si>
    <t>防水放油污易清理</t>
  </si>
  <si>
    <t>长度90cm</t>
  </si>
  <si>
    <t>棉厚烤箱手套</t>
  </si>
  <si>
    <t>加厚防烫</t>
  </si>
  <si>
    <t>长度37.5cm</t>
  </si>
  <si>
    <t>大毛刷</t>
  </si>
  <si>
    <t>【3寸】</t>
  </si>
  <si>
    <t>小毛刷</t>
  </si>
  <si>
    <t>【2寸】</t>
  </si>
  <si>
    <t>点火枪</t>
  </si>
  <si>
    <t>安全耐用</t>
  </si>
  <si>
    <t>长度35cm</t>
  </si>
  <si>
    <t>灰刀</t>
  </si>
  <si>
    <t>不锈钢材质</t>
  </si>
  <si>
    <t>220*15cm</t>
  </si>
  <si>
    <t>牙签</t>
  </si>
  <si>
    <t>长7cm</t>
  </si>
  <si>
    <t>萝卜丝刨子</t>
  </si>
  <si>
    <t>30*10cm</t>
  </si>
  <si>
    <t>茶杯(白色一套）</t>
  </si>
  <si>
    <t>茶缘紫梦或同档次及以上</t>
  </si>
  <si>
    <t>杯身内径9cm,高10cm</t>
  </si>
  <si>
    <t>竹扫把</t>
  </si>
  <si>
    <t>柄长100cmm</t>
  </si>
  <si>
    <t>蒸笼</t>
  </si>
  <si>
    <t>内径62cm，外径66cm，高13cm</t>
  </si>
  <si>
    <t>蒸笼盖</t>
  </si>
  <si>
    <t>内径63.5cm，外径66cm，高13cm</t>
  </si>
  <si>
    <t>草垫</t>
  </si>
  <si>
    <t>平拖</t>
  </si>
  <si>
    <t>头尺寸长70cm，宽15cm</t>
  </si>
  <si>
    <t>地刷</t>
  </si>
  <si>
    <t>头尺寸长29cm，宽5.5cm</t>
  </si>
  <si>
    <t>刮水拖</t>
  </si>
  <si>
    <t>头尺寸长60cm，宽5cm</t>
  </si>
  <si>
    <t>挤水拖把</t>
  </si>
  <si>
    <t>38*6*120cm</t>
  </si>
  <si>
    <t>剪刀</t>
  </si>
  <si>
    <t>10*20cm</t>
  </si>
  <si>
    <t>附定制产品相关元素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</si>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</sst>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1"/>
      <name val="仿宋"/>
      <charset val="134"/>
    </font>
    <font>
      <b/>
      <sz val="11"/>
      <color rgb="FF00B0F0"/>
      <name val="仿宋"/>
      <charset val="134"/>
    </font>
    <font>
      <b/>
      <sz val="11"/>
      <color rgb="FFFF0000"/>
      <name val="仿宋"/>
      <charset val="134"/>
    </font>
    <font>
      <b/>
      <sz val="11"/>
      <color rgb="FF000000"/>
      <name val="仿宋"/>
      <charset val="134"/>
    </font>
    <font>
      <b/>
      <sz val="11"/>
      <name val="仿宋"/>
      <charset val="134"/>
    </font>
    <font>
      <b/>
      <sz val="11"/>
      <color rgb="FF00B0F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仿宋"/>
      <charset val="134"/>
    </font>
    <font>
      <sz val="11"/>
      <color rgb="FF00B0F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000000"/>
      <name val="仿宋"/>
      <charset val="134"/>
    </font>
    <font>
      <sz val="11"/>
      <name val="仿宋"/>
      <charset val="134"/>
    </font>
    <font>
      <b/>
      <sz val="20"/>
      <color rgb="FF000000"/>
      <name val="仿宋"/>
      <charset val="134"/>
    </font>
    <font>
      <b/>
      <sz val="14"/>
      <color rgb="FF000000"/>
      <name val="仿宋"/>
      <charset val="134"/>
    </font>
    <font>
      <b/>
      <sz val="16"/>
      <color rgb="FF000000"/>
      <name val="仿宋"/>
      <charset val="134"/>
    </font>
    <font>
      <b/>
      <sz val="11"/>
      <name val="仿宋"/>
      <family val="3"/>
      <charset val="134"/>
    </font>
    <font>
      <b/>
      <sz val="16"/>
      <name val="仿宋"/>
      <charset val="134"/>
    </font>
    <font>
      <b/>
      <sz val="10"/>
      <color rgb="FF000000"/>
      <name val="仿宋"/>
      <charset val="134"/>
    </font>
    <font>
      <b/>
      <sz val="10"/>
      <name val="仿宋"/>
      <charset val="134"/>
    </font>
    <font>
      <b/>
      <sz val="11"/>
      <color rgb="FF000000"/>
      <name val="宋体"/>
      <charset val="134"/>
      <scheme val="minor"/>
    </font>
    <font>
      <b/>
      <sz val="11"/>
      <color rgb="FF000000"/>
      <name val="仿宋"/>
      <family val="3"/>
      <charset val="134"/>
    </font>
    <font>
      <b/>
      <sz val="16"/>
      <color rgb="FF000000"/>
      <name val="宋体"/>
      <charset val="134"/>
      <scheme val="minor"/>
    </font>
    <font>
      <b/>
      <sz val="16"/>
      <color rgb="FF000000"/>
      <name val="宋体"/>
      <charset val="134"/>
    </font>
    <font>
      <b/>
      <sz val="11"/>
      <color rgb="FF000000"/>
      <name val="Times New Roman"/>
      <charset val="134"/>
    </font>
    <font>
      <b/>
      <sz val="10.5"/>
      <color theme="1"/>
      <name val="宋体"/>
      <charset val="134"/>
    </font>
    <font>
      <b/>
      <sz val="10.5"/>
      <color rgb="FF11192D"/>
      <name val="宋体"/>
      <charset val="134"/>
    </font>
    <font>
      <b/>
      <sz val="10.5"/>
      <color rgb="FF000000"/>
      <name val="仿宋"/>
      <charset val="134"/>
    </font>
    <font>
      <b/>
      <sz val="11"/>
      <color rgb="FF000000"/>
      <name val="宋体"/>
      <charset val="134"/>
    </font>
    <font>
      <sz val="12"/>
      <color rgb="FF000000"/>
      <name val="Times New Roman"/>
      <charset val="134"/>
    </font>
    <font>
      <sz val="10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4" borderId="3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33" applyNumberFormat="0" applyFill="0" applyAlignment="0" applyProtection="0">
      <alignment vertical="center"/>
    </xf>
    <xf numFmtId="0" fontId="39" fillId="0" borderId="33" applyNumberFormat="0" applyFill="0" applyAlignment="0" applyProtection="0">
      <alignment vertical="center"/>
    </xf>
    <xf numFmtId="0" fontId="40" fillId="0" borderId="3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35" applyNumberFormat="0" applyAlignment="0" applyProtection="0">
      <alignment vertical="center"/>
    </xf>
    <xf numFmtId="0" fontId="42" fillId="6" borderId="36" applyNumberFormat="0" applyAlignment="0" applyProtection="0">
      <alignment vertical="center"/>
    </xf>
    <xf numFmtId="0" fontId="43" fillId="6" borderId="35" applyNumberFormat="0" applyAlignment="0" applyProtection="0">
      <alignment vertical="center"/>
    </xf>
    <xf numFmtId="0" fontId="44" fillId="7" borderId="37" applyNumberFormat="0" applyAlignment="0" applyProtection="0">
      <alignment vertical="center"/>
    </xf>
    <xf numFmtId="0" fontId="45" fillId="0" borderId="38" applyNumberFormat="0" applyFill="0" applyAlignment="0" applyProtection="0">
      <alignment vertical="center"/>
    </xf>
    <xf numFmtId="0" fontId="46" fillId="0" borderId="39" applyNumberFormat="0" applyFill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</cellStyleXfs>
  <cellXfs count="17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" fillId="2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12" fillId="0" borderId="0" xfId="0" applyFont="1">
      <alignment vertical="center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12" fillId="2" borderId="7" xfId="0" applyFont="1" applyFill="1" applyBorder="1">
      <alignment vertical="center"/>
    </xf>
    <xf numFmtId="0" fontId="12" fillId="2" borderId="8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2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2" xfId="0" applyFont="1" applyFill="1" applyBorder="1">
      <alignment vertical="center"/>
    </xf>
    <xf numFmtId="0" fontId="12" fillId="2" borderId="0" xfId="0" applyFont="1" applyFill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 wrapText="1"/>
    </xf>
    <xf numFmtId="0" fontId="5" fillId="2" borderId="21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5" fillId="2" borderId="16" xfId="0" applyFont="1" applyFill="1" applyBorder="1" applyAlignment="1">
      <alignment horizontal="left" vertical="center" wrapText="1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17" fillId="2" borderId="2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7" fontId="5" fillId="2" borderId="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2" fillId="2" borderId="0" xfId="0" applyFont="1" applyFill="1">
      <alignment vertical="center"/>
    </xf>
    <xf numFmtId="0" fontId="2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27" fillId="2" borderId="30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>
      <alignment vertical="center"/>
    </xf>
    <xf numFmtId="0" fontId="10" fillId="2" borderId="1" xfId="0" applyFont="1" applyFill="1" applyBorder="1">
      <alignment vertical="center"/>
    </xf>
    <xf numFmtId="0" fontId="11" fillId="2" borderId="1" xfId="0" applyFont="1" applyFill="1" applyBorder="1">
      <alignment vertical="center"/>
    </xf>
    <xf numFmtId="0" fontId="12" fillId="2" borderId="1" xfId="0" applyFont="1" applyFill="1" applyBorder="1">
      <alignment vertical="center"/>
    </xf>
    <xf numFmtId="0" fontId="28" fillId="0" borderId="31" xfId="0" applyFont="1" applyFill="1" applyBorder="1" applyAlignment="1">
      <alignment horizontal="center" vertical="center" wrapText="1"/>
    </xf>
    <xf numFmtId="0" fontId="22" fillId="2" borderId="5" xfId="0" applyFont="1" applyFill="1" applyBorder="1">
      <alignment vertical="center"/>
    </xf>
    <xf numFmtId="0" fontId="5" fillId="2" borderId="21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5" fillId="2" borderId="10" xfId="0" applyFont="1" applyFill="1" applyBorder="1">
      <alignment vertical="center"/>
    </xf>
    <xf numFmtId="0" fontId="5" fillId="2" borderId="21" xfId="0" applyFont="1" applyFill="1" applyBorder="1">
      <alignment vertical="center"/>
    </xf>
    <xf numFmtId="0" fontId="30" fillId="2" borderId="0" xfId="0" applyFont="1" applyFill="1" applyAlignment="1">
      <alignment horizontal="left" vertical="center"/>
    </xf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5" fillId="2" borderId="0" xfId="0" applyFont="1" applyFill="1">
      <alignment vertical="center"/>
    </xf>
    <xf numFmtId="0" fontId="31" fillId="2" borderId="0" xfId="0" applyFont="1" applyFill="1" applyAlignment="1">
      <alignment horizontal="justify" vertical="center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3" fillId="2" borderId="0" xfId="0" applyFont="1" applyFill="1">
      <alignment vertical="center"/>
    </xf>
    <xf numFmtId="0" fontId="32" fillId="2" borderId="21" xfId="0" applyFont="1" applyFill="1" applyBorder="1" applyAlignment="1"/>
    <xf numFmtId="0" fontId="1" fillId="2" borderId="16" xfId="0" applyFont="1" applyFill="1" applyBorder="1">
      <alignment vertical="center"/>
    </xf>
    <xf numFmtId="0" fontId="32" fillId="2" borderId="0" xfId="0" applyFont="1" applyFill="1" applyAlignment="1"/>
    <xf numFmtId="0" fontId="32" fillId="2" borderId="0" xfId="0" applyFont="1" applyFill="1" applyAlignment="1">
      <alignment horizontal="center"/>
    </xf>
    <xf numFmtId="0" fontId="32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2.jpeg"/><Relationship Id="rId8" Type="http://schemas.openxmlformats.org/officeDocument/2006/relationships/image" Target="media/image111.jpeg"/><Relationship Id="rId7" Type="http://schemas.openxmlformats.org/officeDocument/2006/relationships/image" Target="media/image110.jpeg"/><Relationship Id="rId6" Type="http://schemas.openxmlformats.org/officeDocument/2006/relationships/image" Target="media/image109.png"/><Relationship Id="rId5" Type="http://schemas.openxmlformats.org/officeDocument/2006/relationships/image" Target="media/image108.png"/><Relationship Id="rId4" Type="http://schemas.openxmlformats.org/officeDocument/2006/relationships/image" Target="media/image107.png"/><Relationship Id="rId3" Type="http://schemas.openxmlformats.org/officeDocument/2006/relationships/image" Target="media/image106.png"/><Relationship Id="rId2" Type="http://schemas.openxmlformats.org/officeDocument/2006/relationships/image" Target="media/image105.png"/><Relationship Id="rId12" Type="http://schemas.openxmlformats.org/officeDocument/2006/relationships/image" Target="media/image115.jpeg"/><Relationship Id="rId11" Type="http://schemas.openxmlformats.org/officeDocument/2006/relationships/image" Target="media/image114.jpeg"/><Relationship Id="rId10" Type="http://schemas.openxmlformats.org/officeDocument/2006/relationships/image" Target="media/image113.jpeg"/><Relationship Id="rId1" Type="http://schemas.openxmlformats.org/officeDocument/2006/relationships/image" Target="media/image104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eetMetadata" Target="metadata.xml"/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210185</xdr:colOff>
      <xdr:row>865</xdr:row>
      <xdr:rowOff>85725</xdr:rowOff>
    </xdr:from>
    <xdr:to>
      <xdr:col>13</xdr:col>
      <xdr:colOff>924560</xdr:colOff>
      <xdr:row>865</xdr:row>
      <xdr:rowOff>713740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868910" y="220866335"/>
          <a:ext cx="714375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866</xdr:row>
      <xdr:rowOff>57150</xdr:rowOff>
    </xdr:from>
    <xdr:to>
      <xdr:col>13</xdr:col>
      <xdr:colOff>1068070</xdr:colOff>
      <xdr:row>867</xdr:row>
      <xdr:rowOff>22860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15875" y="221626430"/>
          <a:ext cx="1010920" cy="830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38100</xdr:colOff>
      <xdr:row>867</xdr:row>
      <xdr:rowOff>66675</xdr:rowOff>
    </xdr:from>
    <xdr:to>
      <xdr:col>13</xdr:col>
      <xdr:colOff>1047750</xdr:colOff>
      <xdr:row>867</xdr:row>
      <xdr:rowOff>721995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22500825"/>
          <a:ext cx="100965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19050</xdr:colOff>
      <xdr:row>868</xdr:row>
      <xdr:rowOff>76200</xdr:rowOff>
    </xdr:from>
    <xdr:to>
      <xdr:col>13</xdr:col>
      <xdr:colOff>1076960</xdr:colOff>
      <xdr:row>868</xdr:row>
      <xdr:rowOff>755650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775" y="223284415"/>
          <a:ext cx="1057910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28575</xdr:colOff>
      <xdr:row>869</xdr:row>
      <xdr:rowOff>66675</xdr:rowOff>
    </xdr:from>
    <xdr:to>
      <xdr:col>13</xdr:col>
      <xdr:colOff>1048385</xdr:colOff>
      <xdr:row>869</xdr:row>
      <xdr:rowOff>741045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87300" y="224074990"/>
          <a:ext cx="1019810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870</xdr:row>
      <xdr:rowOff>47625</xdr:rowOff>
    </xdr:from>
    <xdr:to>
      <xdr:col>13</xdr:col>
      <xdr:colOff>1124585</xdr:colOff>
      <xdr:row>870</xdr:row>
      <xdr:rowOff>790575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725400" y="224830005"/>
          <a:ext cx="105791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873</xdr:row>
      <xdr:rowOff>66675</xdr:rowOff>
    </xdr:from>
    <xdr:to>
      <xdr:col>13</xdr:col>
      <xdr:colOff>1086485</xdr:colOff>
      <xdr:row>873</xdr:row>
      <xdr:rowOff>889000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715875" y="227563680"/>
          <a:ext cx="1029335" cy="822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874</xdr:row>
      <xdr:rowOff>104775</xdr:rowOff>
    </xdr:from>
    <xdr:to>
      <xdr:col>13</xdr:col>
      <xdr:colOff>1076960</xdr:colOff>
      <xdr:row>874</xdr:row>
      <xdr:rowOff>838835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715875" y="228554280"/>
          <a:ext cx="101981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28575</xdr:colOff>
      <xdr:row>877</xdr:row>
      <xdr:rowOff>47625</xdr:rowOff>
    </xdr:from>
    <xdr:to>
      <xdr:col>13</xdr:col>
      <xdr:colOff>962025</xdr:colOff>
      <xdr:row>877</xdr:row>
      <xdr:rowOff>802640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687300" y="231428925"/>
          <a:ext cx="933450" cy="755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142875</xdr:colOff>
      <xdr:row>878</xdr:row>
      <xdr:rowOff>76200</xdr:rowOff>
    </xdr:from>
    <xdr:to>
      <xdr:col>13</xdr:col>
      <xdr:colOff>963295</xdr:colOff>
      <xdr:row>878</xdr:row>
      <xdr:rowOff>896620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801600" y="232295700"/>
          <a:ext cx="820420" cy="820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285750</xdr:colOff>
      <xdr:row>879</xdr:row>
      <xdr:rowOff>85725</xdr:rowOff>
    </xdr:from>
    <xdr:to>
      <xdr:col>13</xdr:col>
      <xdr:colOff>1010285</xdr:colOff>
      <xdr:row>879</xdr:row>
      <xdr:rowOff>759460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944475" y="233219625"/>
          <a:ext cx="724535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209550</xdr:colOff>
      <xdr:row>880</xdr:row>
      <xdr:rowOff>66675</xdr:rowOff>
    </xdr:from>
    <xdr:to>
      <xdr:col>13</xdr:col>
      <xdr:colOff>880745</xdr:colOff>
      <xdr:row>880</xdr:row>
      <xdr:rowOff>786765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868275" y="233989245"/>
          <a:ext cx="67119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104775</xdr:colOff>
      <xdr:row>881</xdr:row>
      <xdr:rowOff>76200</xdr:rowOff>
    </xdr:from>
    <xdr:to>
      <xdr:col>13</xdr:col>
      <xdr:colOff>1010285</xdr:colOff>
      <xdr:row>881</xdr:row>
      <xdr:rowOff>693420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763500" y="234836970"/>
          <a:ext cx="905510" cy="617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190500</xdr:colOff>
      <xdr:row>882</xdr:row>
      <xdr:rowOff>85725</xdr:rowOff>
    </xdr:from>
    <xdr:to>
      <xdr:col>13</xdr:col>
      <xdr:colOff>857885</xdr:colOff>
      <xdr:row>882</xdr:row>
      <xdr:rowOff>671830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849225" y="235696760"/>
          <a:ext cx="667385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161925</xdr:colOff>
      <xdr:row>883</xdr:row>
      <xdr:rowOff>66675</xdr:rowOff>
    </xdr:from>
    <xdr:to>
      <xdr:col>13</xdr:col>
      <xdr:colOff>1143635</xdr:colOff>
      <xdr:row>883</xdr:row>
      <xdr:rowOff>869950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2820650" y="236477810"/>
          <a:ext cx="98171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</xdr:colOff>
      <xdr:row>885</xdr:row>
      <xdr:rowOff>142875</xdr:rowOff>
    </xdr:from>
    <xdr:to>
      <xdr:col>13</xdr:col>
      <xdr:colOff>1105535</xdr:colOff>
      <xdr:row>885</xdr:row>
      <xdr:rowOff>808355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668250" y="238406940"/>
          <a:ext cx="109601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152400</xdr:colOff>
      <xdr:row>876</xdr:row>
      <xdr:rowOff>152400</xdr:rowOff>
    </xdr:from>
    <xdr:to>
      <xdr:col>13</xdr:col>
      <xdr:colOff>933450</xdr:colOff>
      <xdr:row>876</xdr:row>
      <xdr:rowOff>810260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811125" y="230607235"/>
          <a:ext cx="78105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161925</xdr:colOff>
      <xdr:row>886</xdr:row>
      <xdr:rowOff>123825</xdr:rowOff>
    </xdr:from>
    <xdr:to>
      <xdr:col>13</xdr:col>
      <xdr:colOff>1143635</xdr:colOff>
      <xdr:row>886</xdr:row>
      <xdr:rowOff>685800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820650" y="239443260"/>
          <a:ext cx="98171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887</xdr:row>
      <xdr:rowOff>47625</xdr:rowOff>
    </xdr:from>
    <xdr:to>
      <xdr:col>13</xdr:col>
      <xdr:colOff>1068070</xdr:colOff>
      <xdr:row>887</xdr:row>
      <xdr:rowOff>848995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773025" y="240141125"/>
          <a:ext cx="953770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888</xdr:row>
      <xdr:rowOff>85725</xdr:rowOff>
    </xdr:from>
    <xdr:to>
      <xdr:col>13</xdr:col>
      <xdr:colOff>1171575</xdr:colOff>
      <xdr:row>888</xdr:row>
      <xdr:rowOff>790575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2782550" y="241093625"/>
          <a:ext cx="10477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285750</xdr:colOff>
      <xdr:row>889</xdr:row>
      <xdr:rowOff>114300</xdr:rowOff>
    </xdr:from>
    <xdr:to>
      <xdr:col>13</xdr:col>
      <xdr:colOff>1048385</xdr:colOff>
      <xdr:row>889</xdr:row>
      <xdr:rowOff>718185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944475" y="242074700"/>
          <a:ext cx="762635" cy="603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152400</xdr:colOff>
      <xdr:row>890</xdr:row>
      <xdr:rowOff>123825</xdr:rowOff>
    </xdr:from>
    <xdr:to>
      <xdr:col>13</xdr:col>
      <xdr:colOff>971550</xdr:colOff>
      <xdr:row>890</xdr:row>
      <xdr:rowOff>720725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2811125" y="242949095"/>
          <a:ext cx="81915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891</xdr:row>
      <xdr:rowOff>123825</xdr:rowOff>
    </xdr:from>
    <xdr:to>
      <xdr:col>13</xdr:col>
      <xdr:colOff>915035</xdr:colOff>
      <xdr:row>891</xdr:row>
      <xdr:rowOff>677545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744450" y="243837460"/>
          <a:ext cx="82931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892</xdr:row>
      <xdr:rowOff>104140</xdr:rowOff>
    </xdr:from>
    <xdr:to>
      <xdr:col>13</xdr:col>
      <xdr:colOff>1048385</xdr:colOff>
      <xdr:row>892</xdr:row>
      <xdr:rowOff>668020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2744450" y="244682645"/>
          <a:ext cx="962660" cy="563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38100</xdr:colOff>
      <xdr:row>893</xdr:row>
      <xdr:rowOff>104775</xdr:rowOff>
    </xdr:from>
    <xdr:to>
      <xdr:col>13</xdr:col>
      <xdr:colOff>1096010</xdr:colOff>
      <xdr:row>894</xdr:row>
      <xdr:rowOff>10160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696825" y="245533545"/>
          <a:ext cx="1057910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27940</xdr:colOff>
      <xdr:row>894</xdr:row>
      <xdr:rowOff>85090</xdr:rowOff>
    </xdr:from>
    <xdr:to>
      <xdr:col>13</xdr:col>
      <xdr:colOff>1123950</xdr:colOff>
      <xdr:row>895</xdr:row>
      <xdr:rowOff>3810</xdr:rowOff>
    </xdr:to>
    <xdr:pic>
      <xdr:nvPicPr>
        <xdr:cNvPr id="27" name="图片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686665" y="246237760"/>
          <a:ext cx="10960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104140</xdr:colOff>
      <xdr:row>896</xdr:row>
      <xdr:rowOff>85725</xdr:rowOff>
    </xdr:from>
    <xdr:to>
      <xdr:col>13</xdr:col>
      <xdr:colOff>924560</xdr:colOff>
      <xdr:row>896</xdr:row>
      <xdr:rowOff>596900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2762865" y="247891935"/>
          <a:ext cx="820420" cy="51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895</xdr:row>
      <xdr:rowOff>114300</xdr:rowOff>
    </xdr:from>
    <xdr:to>
      <xdr:col>13</xdr:col>
      <xdr:colOff>1153795</xdr:colOff>
      <xdr:row>895</xdr:row>
      <xdr:rowOff>899795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773025" y="246979440"/>
          <a:ext cx="1039495" cy="785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897</xdr:row>
      <xdr:rowOff>95250</xdr:rowOff>
    </xdr:from>
    <xdr:to>
      <xdr:col>13</xdr:col>
      <xdr:colOff>1049020</xdr:colOff>
      <xdr:row>897</xdr:row>
      <xdr:rowOff>702310</xdr:rowOff>
    </xdr:to>
    <xdr:pic>
      <xdr:nvPicPr>
        <xdr:cNvPr id="30" name="图片 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715875" y="248599325"/>
          <a:ext cx="991870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28575</xdr:colOff>
      <xdr:row>899</xdr:row>
      <xdr:rowOff>95250</xdr:rowOff>
    </xdr:from>
    <xdr:to>
      <xdr:col>13</xdr:col>
      <xdr:colOff>1038225</xdr:colOff>
      <xdr:row>899</xdr:row>
      <xdr:rowOff>933450</xdr:rowOff>
    </xdr:to>
    <xdr:pic>
      <xdr:nvPicPr>
        <xdr:cNvPr id="31" name="图片 3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687300" y="250405265"/>
          <a:ext cx="100965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66040</xdr:colOff>
      <xdr:row>900</xdr:row>
      <xdr:rowOff>76200</xdr:rowOff>
    </xdr:from>
    <xdr:to>
      <xdr:col>13</xdr:col>
      <xdr:colOff>1048385</xdr:colOff>
      <xdr:row>900</xdr:row>
      <xdr:rowOff>828675</xdr:rowOff>
    </xdr:to>
    <xdr:pic>
      <xdr:nvPicPr>
        <xdr:cNvPr id="32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724765" y="251365385"/>
          <a:ext cx="982345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901</xdr:row>
      <xdr:rowOff>38100</xdr:rowOff>
    </xdr:from>
    <xdr:to>
      <xdr:col>13</xdr:col>
      <xdr:colOff>1057910</xdr:colOff>
      <xdr:row>901</xdr:row>
      <xdr:rowOff>706120</xdr:rowOff>
    </xdr:to>
    <xdr:pic>
      <xdr:nvPicPr>
        <xdr:cNvPr id="33" name="图片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773025" y="252241685"/>
          <a:ext cx="943610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142875</xdr:colOff>
      <xdr:row>902</xdr:row>
      <xdr:rowOff>46990</xdr:rowOff>
    </xdr:from>
    <xdr:to>
      <xdr:col>13</xdr:col>
      <xdr:colOff>942975</xdr:colOff>
      <xdr:row>902</xdr:row>
      <xdr:rowOff>781050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2801600" y="253100840"/>
          <a:ext cx="80010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161925</xdr:colOff>
      <xdr:row>903</xdr:row>
      <xdr:rowOff>94615</xdr:rowOff>
    </xdr:from>
    <xdr:to>
      <xdr:col>13</xdr:col>
      <xdr:colOff>1095375</xdr:colOff>
      <xdr:row>903</xdr:row>
      <xdr:rowOff>885825</xdr:rowOff>
    </xdr:to>
    <xdr:pic>
      <xdr:nvPicPr>
        <xdr:cNvPr id="35" name="图片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820650" y="254024765"/>
          <a:ext cx="93345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266700</xdr:colOff>
      <xdr:row>906</xdr:row>
      <xdr:rowOff>94615</xdr:rowOff>
    </xdr:from>
    <xdr:to>
      <xdr:col>13</xdr:col>
      <xdr:colOff>1047750</xdr:colOff>
      <xdr:row>906</xdr:row>
      <xdr:rowOff>1105535</xdr:rowOff>
    </xdr:to>
    <xdr:pic>
      <xdr:nvPicPr>
        <xdr:cNvPr id="36" name="图片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2925425" y="257110865"/>
          <a:ext cx="781050" cy="101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907</xdr:row>
      <xdr:rowOff>47625</xdr:rowOff>
    </xdr:from>
    <xdr:to>
      <xdr:col>13</xdr:col>
      <xdr:colOff>962660</xdr:colOff>
      <xdr:row>907</xdr:row>
      <xdr:rowOff>1266825</xdr:rowOff>
    </xdr:to>
    <xdr:pic>
      <xdr:nvPicPr>
        <xdr:cNvPr id="37" name="图片 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792075" y="258244975"/>
          <a:ext cx="829310" cy="121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908</xdr:row>
      <xdr:rowOff>76200</xdr:rowOff>
    </xdr:from>
    <xdr:to>
      <xdr:col>13</xdr:col>
      <xdr:colOff>1066800</xdr:colOff>
      <xdr:row>908</xdr:row>
      <xdr:rowOff>922020</xdr:rowOff>
    </xdr:to>
    <xdr:pic>
      <xdr:nvPicPr>
        <xdr:cNvPr id="38" name="图片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2792075" y="259595620"/>
          <a:ext cx="933450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171450</xdr:colOff>
      <xdr:row>909</xdr:row>
      <xdr:rowOff>85725</xdr:rowOff>
    </xdr:from>
    <xdr:to>
      <xdr:col>13</xdr:col>
      <xdr:colOff>857250</xdr:colOff>
      <xdr:row>909</xdr:row>
      <xdr:rowOff>911860</xdr:rowOff>
    </xdr:to>
    <xdr:pic>
      <xdr:nvPicPr>
        <xdr:cNvPr id="39" name="图片 3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2830175" y="260698615"/>
          <a:ext cx="68580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361950</xdr:colOff>
      <xdr:row>910</xdr:row>
      <xdr:rowOff>114300</xdr:rowOff>
    </xdr:from>
    <xdr:to>
      <xdr:col>13</xdr:col>
      <xdr:colOff>734060</xdr:colOff>
      <xdr:row>910</xdr:row>
      <xdr:rowOff>1054735</xdr:rowOff>
    </xdr:to>
    <xdr:pic>
      <xdr:nvPicPr>
        <xdr:cNvPr id="40" name="图片 3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3020675" y="261729855"/>
          <a:ext cx="372110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911</xdr:row>
      <xdr:rowOff>114300</xdr:rowOff>
    </xdr:from>
    <xdr:to>
      <xdr:col>13</xdr:col>
      <xdr:colOff>1209675</xdr:colOff>
      <xdr:row>911</xdr:row>
      <xdr:rowOff>647700</xdr:rowOff>
    </xdr:to>
    <xdr:pic>
      <xdr:nvPicPr>
        <xdr:cNvPr id="41" name="图片 4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725400" y="262861425"/>
          <a:ext cx="114300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912</xdr:row>
      <xdr:rowOff>219075</xdr:rowOff>
    </xdr:from>
    <xdr:to>
      <xdr:col>13</xdr:col>
      <xdr:colOff>1172210</xdr:colOff>
      <xdr:row>912</xdr:row>
      <xdr:rowOff>885825</xdr:rowOff>
    </xdr:to>
    <xdr:pic>
      <xdr:nvPicPr>
        <xdr:cNvPr id="42" name="图片 4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2773025" y="263766300"/>
          <a:ext cx="105791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913</xdr:row>
      <xdr:rowOff>85725</xdr:rowOff>
    </xdr:from>
    <xdr:to>
      <xdr:col>13</xdr:col>
      <xdr:colOff>1057910</xdr:colOff>
      <xdr:row>913</xdr:row>
      <xdr:rowOff>876935</xdr:rowOff>
    </xdr:to>
    <xdr:pic>
      <xdr:nvPicPr>
        <xdr:cNvPr id="43" name="图片 4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2753975" y="264726420"/>
          <a:ext cx="96266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152400</xdr:colOff>
      <xdr:row>915</xdr:row>
      <xdr:rowOff>104775</xdr:rowOff>
    </xdr:from>
    <xdr:to>
      <xdr:col>13</xdr:col>
      <xdr:colOff>1047750</xdr:colOff>
      <xdr:row>915</xdr:row>
      <xdr:rowOff>1038225</xdr:rowOff>
    </xdr:to>
    <xdr:pic>
      <xdr:nvPicPr>
        <xdr:cNvPr id="44" name="图片 4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2811125" y="266879070"/>
          <a:ext cx="895350" cy="93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38100</xdr:colOff>
      <xdr:row>916</xdr:row>
      <xdr:rowOff>76200</xdr:rowOff>
    </xdr:from>
    <xdr:to>
      <xdr:col>13</xdr:col>
      <xdr:colOff>1096010</xdr:colOff>
      <xdr:row>916</xdr:row>
      <xdr:rowOff>857250</xdr:rowOff>
    </xdr:to>
    <xdr:pic>
      <xdr:nvPicPr>
        <xdr:cNvPr id="45" name="图片 44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2696825" y="267993495"/>
          <a:ext cx="105791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917</xdr:row>
      <xdr:rowOff>114300</xdr:rowOff>
    </xdr:from>
    <xdr:to>
      <xdr:col>13</xdr:col>
      <xdr:colOff>1029335</xdr:colOff>
      <xdr:row>917</xdr:row>
      <xdr:rowOff>905510</xdr:rowOff>
    </xdr:to>
    <xdr:pic>
      <xdr:nvPicPr>
        <xdr:cNvPr id="46" name="图片 4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2725400" y="268958060"/>
          <a:ext cx="96266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132715</xdr:colOff>
      <xdr:row>918</xdr:row>
      <xdr:rowOff>133350</xdr:rowOff>
    </xdr:from>
    <xdr:to>
      <xdr:col>13</xdr:col>
      <xdr:colOff>1028700</xdr:colOff>
      <xdr:row>918</xdr:row>
      <xdr:rowOff>753110</xdr:rowOff>
    </xdr:to>
    <xdr:pic>
      <xdr:nvPicPr>
        <xdr:cNvPr id="47" name="图片 4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2791440" y="270055975"/>
          <a:ext cx="89598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94615</xdr:colOff>
      <xdr:row>919</xdr:row>
      <xdr:rowOff>66675</xdr:rowOff>
    </xdr:from>
    <xdr:to>
      <xdr:col>13</xdr:col>
      <xdr:colOff>1047750</xdr:colOff>
      <xdr:row>919</xdr:row>
      <xdr:rowOff>848995</xdr:rowOff>
    </xdr:to>
    <xdr:pic>
      <xdr:nvPicPr>
        <xdr:cNvPr id="48" name="图片 47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2753340" y="270827500"/>
          <a:ext cx="953135" cy="782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920</xdr:row>
      <xdr:rowOff>123825</xdr:rowOff>
    </xdr:from>
    <xdr:to>
      <xdr:col>13</xdr:col>
      <xdr:colOff>1162685</xdr:colOff>
      <xdr:row>921</xdr:row>
      <xdr:rowOff>0</xdr:rowOff>
    </xdr:to>
    <xdr:pic>
      <xdr:nvPicPr>
        <xdr:cNvPr id="49" name="图片 48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2725400" y="271799050"/>
          <a:ext cx="109601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921</xdr:row>
      <xdr:rowOff>104775</xdr:rowOff>
    </xdr:from>
    <xdr:to>
      <xdr:col>13</xdr:col>
      <xdr:colOff>1162685</xdr:colOff>
      <xdr:row>921</xdr:row>
      <xdr:rowOff>787400</xdr:rowOff>
    </xdr:to>
    <xdr:pic>
      <xdr:nvPicPr>
        <xdr:cNvPr id="50" name="图片 49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2725400" y="272694400"/>
          <a:ext cx="1096010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922</xdr:row>
      <xdr:rowOff>104775</xdr:rowOff>
    </xdr:from>
    <xdr:to>
      <xdr:col>13</xdr:col>
      <xdr:colOff>1162685</xdr:colOff>
      <xdr:row>922</xdr:row>
      <xdr:rowOff>885825</xdr:rowOff>
    </xdr:to>
    <xdr:pic>
      <xdr:nvPicPr>
        <xdr:cNvPr id="51" name="图片 5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2725400" y="273544665"/>
          <a:ext cx="109601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923</xdr:row>
      <xdr:rowOff>85725</xdr:rowOff>
    </xdr:from>
    <xdr:to>
      <xdr:col>13</xdr:col>
      <xdr:colOff>1115060</xdr:colOff>
      <xdr:row>924</xdr:row>
      <xdr:rowOff>0</xdr:rowOff>
    </xdr:to>
    <xdr:pic>
      <xdr:nvPicPr>
        <xdr:cNvPr id="52" name="图片 5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2734925" y="274440015"/>
          <a:ext cx="103886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924</xdr:row>
      <xdr:rowOff>85725</xdr:rowOff>
    </xdr:from>
    <xdr:to>
      <xdr:col>13</xdr:col>
      <xdr:colOff>1066800</xdr:colOff>
      <xdr:row>924</xdr:row>
      <xdr:rowOff>915035</xdr:rowOff>
    </xdr:to>
    <xdr:pic>
      <xdr:nvPicPr>
        <xdr:cNvPr id="53" name="图片 52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2753975" y="275392515"/>
          <a:ext cx="971550" cy="829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104775</xdr:colOff>
      <xdr:row>925</xdr:row>
      <xdr:rowOff>114300</xdr:rowOff>
    </xdr:from>
    <xdr:to>
      <xdr:col>13</xdr:col>
      <xdr:colOff>1010285</xdr:colOff>
      <xdr:row>925</xdr:row>
      <xdr:rowOff>715645</xdr:rowOff>
    </xdr:to>
    <xdr:pic>
      <xdr:nvPicPr>
        <xdr:cNvPr id="54" name="图片 53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2763500" y="276373590"/>
          <a:ext cx="905510" cy="601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926</xdr:row>
      <xdr:rowOff>133350</xdr:rowOff>
    </xdr:from>
    <xdr:to>
      <xdr:col>13</xdr:col>
      <xdr:colOff>1077595</xdr:colOff>
      <xdr:row>926</xdr:row>
      <xdr:rowOff>746760</xdr:rowOff>
    </xdr:to>
    <xdr:pic>
      <xdr:nvPicPr>
        <xdr:cNvPr id="55" name="图片 5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2782550" y="277230840"/>
          <a:ext cx="95377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199390</xdr:colOff>
      <xdr:row>927</xdr:row>
      <xdr:rowOff>85725</xdr:rowOff>
    </xdr:from>
    <xdr:to>
      <xdr:col>13</xdr:col>
      <xdr:colOff>1029335</xdr:colOff>
      <xdr:row>927</xdr:row>
      <xdr:rowOff>619125</xdr:rowOff>
    </xdr:to>
    <xdr:pic>
      <xdr:nvPicPr>
        <xdr:cNvPr id="56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2858115" y="278086185"/>
          <a:ext cx="82994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928</xdr:row>
      <xdr:rowOff>95250</xdr:rowOff>
    </xdr:from>
    <xdr:to>
      <xdr:col>13</xdr:col>
      <xdr:colOff>1047750</xdr:colOff>
      <xdr:row>928</xdr:row>
      <xdr:rowOff>638810</xdr:rowOff>
    </xdr:to>
    <xdr:pic>
      <xdr:nvPicPr>
        <xdr:cNvPr id="57" name="图片 5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2792075" y="278857710"/>
          <a:ext cx="91440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929</xdr:row>
      <xdr:rowOff>66675</xdr:rowOff>
    </xdr:from>
    <xdr:to>
      <xdr:col>13</xdr:col>
      <xdr:colOff>1124585</xdr:colOff>
      <xdr:row>929</xdr:row>
      <xdr:rowOff>704850</xdr:rowOff>
    </xdr:to>
    <xdr:pic>
      <xdr:nvPicPr>
        <xdr:cNvPr id="58" name="图片 5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2773025" y="279629235"/>
          <a:ext cx="101028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38100</xdr:colOff>
      <xdr:row>930</xdr:row>
      <xdr:rowOff>75565</xdr:rowOff>
    </xdr:from>
    <xdr:to>
      <xdr:col>13</xdr:col>
      <xdr:colOff>1219200</xdr:colOff>
      <xdr:row>930</xdr:row>
      <xdr:rowOff>1009650</xdr:rowOff>
    </xdr:to>
    <xdr:pic>
      <xdr:nvPicPr>
        <xdr:cNvPr id="59" name="图片 5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2696825" y="280514425"/>
          <a:ext cx="1181100" cy="934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142875</xdr:colOff>
      <xdr:row>931</xdr:row>
      <xdr:rowOff>85725</xdr:rowOff>
    </xdr:from>
    <xdr:to>
      <xdr:col>13</xdr:col>
      <xdr:colOff>1162050</xdr:colOff>
      <xdr:row>931</xdr:row>
      <xdr:rowOff>942975</xdr:rowOff>
    </xdr:to>
    <xdr:pic>
      <xdr:nvPicPr>
        <xdr:cNvPr id="60" name="图片 59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12801600" y="281629485"/>
          <a:ext cx="1019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123190</xdr:colOff>
      <xdr:row>932</xdr:row>
      <xdr:rowOff>114300</xdr:rowOff>
    </xdr:from>
    <xdr:to>
      <xdr:col>13</xdr:col>
      <xdr:colOff>1057910</xdr:colOff>
      <xdr:row>932</xdr:row>
      <xdr:rowOff>752475</xdr:rowOff>
    </xdr:to>
    <xdr:pic>
      <xdr:nvPicPr>
        <xdr:cNvPr id="61" name="图片 6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2781915" y="282637230"/>
          <a:ext cx="93472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933</xdr:row>
      <xdr:rowOff>85725</xdr:rowOff>
    </xdr:from>
    <xdr:to>
      <xdr:col>13</xdr:col>
      <xdr:colOff>1104900</xdr:colOff>
      <xdr:row>933</xdr:row>
      <xdr:rowOff>714375</xdr:rowOff>
    </xdr:to>
    <xdr:pic>
      <xdr:nvPicPr>
        <xdr:cNvPr id="62" name="图片 61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2725400" y="283446855"/>
          <a:ext cx="103822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170815</xdr:colOff>
      <xdr:row>934</xdr:row>
      <xdr:rowOff>152400</xdr:rowOff>
    </xdr:from>
    <xdr:to>
      <xdr:col>13</xdr:col>
      <xdr:colOff>1086485</xdr:colOff>
      <xdr:row>934</xdr:row>
      <xdr:rowOff>851535</xdr:rowOff>
    </xdr:to>
    <xdr:pic>
      <xdr:nvPicPr>
        <xdr:cNvPr id="63" name="图片 62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2829540" y="284378400"/>
          <a:ext cx="91567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935</xdr:row>
      <xdr:rowOff>161925</xdr:rowOff>
    </xdr:from>
    <xdr:to>
      <xdr:col>13</xdr:col>
      <xdr:colOff>1066800</xdr:colOff>
      <xdr:row>935</xdr:row>
      <xdr:rowOff>981710</xdr:rowOff>
    </xdr:to>
    <xdr:pic>
      <xdr:nvPicPr>
        <xdr:cNvPr id="64" name="图片 6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2792075" y="285367095"/>
          <a:ext cx="933450" cy="819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152400</xdr:colOff>
      <xdr:row>936</xdr:row>
      <xdr:rowOff>142875</xdr:rowOff>
    </xdr:from>
    <xdr:to>
      <xdr:col>13</xdr:col>
      <xdr:colOff>1181735</xdr:colOff>
      <xdr:row>936</xdr:row>
      <xdr:rowOff>828675</xdr:rowOff>
    </xdr:to>
    <xdr:pic>
      <xdr:nvPicPr>
        <xdr:cNvPr id="65" name="图片 64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2811125" y="286465010"/>
          <a:ext cx="102933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937</xdr:row>
      <xdr:rowOff>57150</xdr:rowOff>
    </xdr:from>
    <xdr:to>
      <xdr:col>13</xdr:col>
      <xdr:colOff>1162050</xdr:colOff>
      <xdr:row>937</xdr:row>
      <xdr:rowOff>742950</xdr:rowOff>
    </xdr:to>
    <xdr:pic>
      <xdr:nvPicPr>
        <xdr:cNvPr id="66" name="图片 65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2753975" y="287331785"/>
          <a:ext cx="106680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133350</xdr:colOff>
      <xdr:row>938</xdr:row>
      <xdr:rowOff>57150</xdr:rowOff>
    </xdr:from>
    <xdr:to>
      <xdr:col>13</xdr:col>
      <xdr:colOff>1162685</xdr:colOff>
      <xdr:row>938</xdr:row>
      <xdr:rowOff>762635</xdr:rowOff>
    </xdr:to>
    <xdr:pic>
      <xdr:nvPicPr>
        <xdr:cNvPr id="67" name="图片 66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2792075" y="288258250"/>
          <a:ext cx="102933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939</xdr:row>
      <xdr:rowOff>57150</xdr:rowOff>
    </xdr:from>
    <xdr:to>
      <xdr:col>13</xdr:col>
      <xdr:colOff>1152525</xdr:colOff>
      <xdr:row>939</xdr:row>
      <xdr:rowOff>753110</xdr:rowOff>
    </xdr:to>
    <xdr:pic>
      <xdr:nvPicPr>
        <xdr:cNvPr id="68" name="图片 67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12744450" y="289199320"/>
          <a:ext cx="106680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161925</xdr:colOff>
      <xdr:row>940</xdr:row>
      <xdr:rowOff>66675</xdr:rowOff>
    </xdr:from>
    <xdr:to>
      <xdr:col>13</xdr:col>
      <xdr:colOff>1085850</xdr:colOff>
      <xdr:row>940</xdr:row>
      <xdr:rowOff>762000</xdr:rowOff>
    </xdr:to>
    <xdr:pic>
      <xdr:nvPicPr>
        <xdr:cNvPr id="69" name="图片 68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2820650" y="290035615"/>
          <a:ext cx="923925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209550</xdr:colOff>
      <xdr:row>941</xdr:row>
      <xdr:rowOff>66675</xdr:rowOff>
    </xdr:from>
    <xdr:to>
      <xdr:col>13</xdr:col>
      <xdr:colOff>972185</xdr:colOff>
      <xdr:row>941</xdr:row>
      <xdr:rowOff>661035</xdr:rowOff>
    </xdr:to>
    <xdr:pic>
      <xdr:nvPicPr>
        <xdr:cNvPr id="70" name="图片 69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2868275" y="290988115"/>
          <a:ext cx="762635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228600</xdr:colOff>
      <xdr:row>942</xdr:row>
      <xdr:rowOff>114300</xdr:rowOff>
    </xdr:from>
    <xdr:to>
      <xdr:col>13</xdr:col>
      <xdr:colOff>962025</xdr:colOff>
      <xdr:row>942</xdr:row>
      <xdr:rowOff>683895</xdr:rowOff>
    </xdr:to>
    <xdr:pic>
      <xdr:nvPicPr>
        <xdr:cNvPr id="71" name="图片 70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12887325" y="291976810"/>
          <a:ext cx="733425" cy="569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943</xdr:row>
      <xdr:rowOff>28575</xdr:rowOff>
    </xdr:from>
    <xdr:to>
      <xdr:col>13</xdr:col>
      <xdr:colOff>1162685</xdr:colOff>
      <xdr:row>943</xdr:row>
      <xdr:rowOff>648335</xdr:rowOff>
    </xdr:to>
    <xdr:pic>
      <xdr:nvPicPr>
        <xdr:cNvPr id="72" name="图片 71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2782550" y="292627050"/>
          <a:ext cx="10388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238125</xdr:colOff>
      <xdr:row>944</xdr:row>
      <xdr:rowOff>161925</xdr:rowOff>
    </xdr:from>
    <xdr:to>
      <xdr:col>13</xdr:col>
      <xdr:colOff>972185</xdr:colOff>
      <xdr:row>944</xdr:row>
      <xdr:rowOff>619760</xdr:rowOff>
    </xdr:to>
    <xdr:pic>
      <xdr:nvPicPr>
        <xdr:cNvPr id="73" name="图片 72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12896850" y="293496365"/>
          <a:ext cx="734060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171450</xdr:colOff>
      <xdr:row>945</xdr:row>
      <xdr:rowOff>114300</xdr:rowOff>
    </xdr:from>
    <xdr:to>
      <xdr:col>13</xdr:col>
      <xdr:colOff>1190625</xdr:colOff>
      <xdr:row>945</xdr:row>
      <xdr:rowOff>638175</xdr:rowOff>
    </xdr:to>
    <xdr:pic>
      <xdr:nvPicPr>
        <xdr:cNvPr id="74" name="图片 73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2830175" y="294237410"/>
          <a:ext cx="101917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946</xdr:row>
      <xdr:rowOff>66675</xdr:rowOff>
    </xdr:from>
    <xdr:to>
      <xdr:col>13</xdr:col>
      <xdr:colOff>962660</xdr:colOff>
      <xdr:row>946</xdr:row>
      <xdr:rowOff>739775</xdr:rowOff>
    </xdr:to>
    <xdr:pic>
      <xdr:nvPicPr>
        <xdr:cNvPr id="75" name="图片 74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2734925" y="294978455"/>
          <a:ext cx="88646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947</xdr:row>
      <xdr:rowOff>19050</xdr:rowOff>
    </xdr:from>
    <xdr:to>
      <xdr:col>13</xdr:col>
      <xdr:colOff>1057910</xdr:colOff>
      <xdr:row>947</xdr:row>
      <xdr:rowOff>645160</xdr:rowOff>
    </xdr:to>
    <xdr:pic>
      <xdr:nvPicPr>
        <xdr:cNvPr id="76" name="图片 7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12734925" y="295819195"/>
          <a:ext cx="981710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142240</xdr:colOff>
      <xdr:row>948</xdr:row>
      <xdr:rowOff>95250</xdr:rowOff>
    </xdr:from>
    <xdr:to>
      <xdr:col>13</xdr:col>
      <xdr:colOff>1048385</xdr:colOff>
      <xdr:row>948</xdr:row>
      <xdr:rowOff>712470</xdr:rowOff>
    </xdr:to>
    <xdr:pic>
      <xdr:nvPicPr>
        <xdr:cNvPr id="77" name="图片 76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12800965" y="296657395"/>
          <a:ext cx="906145" cy="617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949</xdr:row>
      <xdr:rowOff>152400</xdr:rowOff>
    </xdr:from>
    <xdr:to>
      <xdr:col>13</xdr:col>
      <xdr:colOff>1047750</xdr:colOff>
      <xdr:row>949</xdr:row>
      <xdr:rowOff>762635</xdr:rowOff>
    </xdr:to>
    <xdr:pic>
      <xdr:nvPicPr>
        <xdr:cNvPr id="78" name="图片 77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12773025" y="297564810"/>
          <a:ext cx="93345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950</xdr:row>
      <xdr:rowOff>76200</xdr:rowOff>
    </xdr:from>
    <xdr:to>
      <xdr:col>13</xdr:col>
      <xdr:colOff>1257300</xdr:colOff>
      <xdr:row>950</xdr:row>
      <xdr:rowOff>1104900</xdr:rowOff>
    </xdr:to>
    <xdr:pic>
      <xdr:nvPicPr>
        <xdr:cNvPr id="79" name="图片 78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12753975" y="298326810"/>
          <a:ext cx="116205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104775</xdr:colOff>
      <xdr:row>951</xdr:row>
      <xdr:rowOff>56515</xdr:rowOff>
    </xdr:from>
    <xdr:to>
      <xdr:col>13</xdr:col>
      <xdr:colOff>1152525</xdr:colOff>
      <xdr:row>951</xdr:row>
      <xdr:rowOff>908685</xdr:rowOff>
    </xdr:to>
    <xdr:pic>
      <xdr:nvPicPr>
        <xdr:cNvPr id="80" name="图片 79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12763500" y="299514895"/>
          <a:ext cx="1047750" cy="852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952</xdr:row>
      <xdr:rowOff>47625</xdr:rowOff>
    </xdr:from>
    <xdr:to>
      <xdr:col>13</xdr:col>
      <xdr:colOff>1190625</xdr:colOff>
      <xdr:row>952</xdr:row>
      <xdr:rowOff>1029335</xdr:rowOff>
    </xdr:to>
    <xdr:pic>
      <xdr:nvPicPr>
        <xdr:cNvPr id="81" name="图片 80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12782550" y="300496605"/>
          <a:ext cx="1066800" cy="981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953</xdr:row>
      <xdr:rowOff>0</xdr:rowOff>
    </xdr:from>
    <xdr:to>
      <xdr:col>13</xdr:col>
      <xdr:colOff>1143635</xdr:colOff>
      <xdr:row>953</xdr:row>
      <xdr:rowOff>810260</xdr:rowOff>
    </xdr:to>
    <xdr:pic>
      <xdr:nvPicPr>
        <xdr:cNvPr id="82" name="图片 81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12725400" y="301515780"/>
          <a:ext cx="1076960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976</xdr:row>
      <xdr:rowOff>257175</xdr:rowOff>
    </xdr:from>
    <xdr:to>
      <xdr:col>13</xdr:col>
      <xdr:colOff>1171575</xdr:colOff>
      <xdr:row>976</xdr:row>
      <xdr:rowOff>1115060</xdr:rowOff>
    </xdr:to>
    <xdr:pic>
      <xdr:nvPicPr>
        <xdr:cNvPr id="83" name="图片 82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2782550" y="326099805"/>
          <a:ext cx="1047750" cy="857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953</xdr:row>
      <xdr:rowOff>171450</xdr:rowOff>
    </xdr:from>
    <xdr:to>
      <xdr:col>13</xdr:col>
      <xdr:colOff>1125220</xdr:colOff>
      <xdr:row>953</xdr:row>
      <xdr:rowOff>1093470</xdr:rowOff>
    </xdr:to>
    <xdr:pic>
      <xdr:nvPicPr>
        <xdr:cNvPr id="84" name="图片 83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12715875" y="301687230"/>
          <a:ext cx="1068070" cy="922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47625</xdr:colOff>
      <xdr:row>954</xdr:row>
      <xdr:rowOff>57150</xdr:rowOff>
    </xdr:from>
    <xdr:to>
      <xdr:col>13</xdr:col>
      <xdr:colOff>1133475</xdr:colOff>
      <xdr:row>954</xdr:row>
      <xdr:rowOff>984250</xdr:rowOff>
    </xdr:to>
    <xdr:pic>
      <xdr:nvPicPr>
        <xdr:cNvPr id="85" name="图片 84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12706350" y="302804195"/>
          <a:ext cx="1085850" cy="927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955</xdr:row>
      <xdr:rowOff>133350</xdr:rowOff>
    </xdr:from>
    <xdr:to>
      <xdr:col>13</xdr:col>
      <xdr:colOff>1087120</xdr:colOff>
      <xdr:row>955</xdr:row>
      <xdr:rowOff>1000760</xdr:rowOff>
    </xdr:to>
    <xdr:pic>
      <xdr:nvPicPr>
        <xdr:cNvPr id="86" name="图片 85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12725400" y="303897665"/>
          <a:ext cx="102044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66675</xdr:colOff>
      <xdr:row>956</xdr:row>
      <xdr:rowOff>85725</xdr:rowOff>
    </xdr:from>
    <xdr:to>
      <xdr:col>13</xdr:col>
      <xdr:colOff>1152525</xdr:colOff>
      <xdr:row>956</xdr:row>
      <xdr:rowOff>769620</xdr:rowOff>
    </xdr:to>
    <xdr:pic>
      <xdr:nvPicPr>
        <xdr:cNvPr id="87" name="图片 86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12725400" y="305043205"/>
          <a:ext cx="1085850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957</xdr:row>
      <xdr:rowOff>48260</xdr:rowOff>
    </xdr:from>
    <xdr:to>
      <xdr:col>13</xdr:col>
      <xdr:colOff>1067435</xdr:colOff>
      <xdr:row>957</xdr:row>
      <xdr:rowOff>842010</xdr:rowOff>
    </xdr:to>
    <xdr:pic>
      <xdr:nvPicPr>
        <xdr:cNvPr id="88" name="图片 87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12744450" y="305908710"/>
          <a:ext cx="98171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958</xdr:row>
      <xdr:rowOff>113665</xdr:rowOff>
    </xdr:from>
    <xdr:to>
      <xdr:col>13</xdr:col>
      <xdr:colOff>1181735</xdr:colOff>
      <xdr:row>958</xdr:row>
      <xdr:rowOff>1052195</xdr:rowOff>
    </xdr:to>
    <xdr:pic>
      <xdr:nvPicPr>
        <xdr:cNvPr id="89" name="图片 88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12782550" y="306915185"/>
          <a:ext cx="1057910" cy="938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47625</xdr:colOff>
      <xdr:row>959</xdr:row>
      <xdr:rowOff>47625</xdr:rowOff>
    </xdr:from>
    <xdr:to>
      <xdr:col>13</xdr:col>
      <xdr:colOff>1086485</xdr:colOff>
      <xdr:row>959</xdr:row>
      <xdr:rowOff>861060</xdr:rowOff>
    </xdr:to>
    <xdr:pic>
      <xdr:nvPicPr>
        <xdr:cNvPr id="90" name="图片 89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12706350" y="307980715"/>
          <a:ext cx="1038860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975</xdr:row>
      <xdr:rowOff>170815</xdr:rowOff>
    </xdr:from>
    <xdr:to>
      <xdr:col>13</xdr:col>
      <xdr:colOff>1181100</xdr:colOff>
      <xdr:row>975</xdr:row>
      <xdr:rowOff>971550</xdr:rowOff>
    </xdr:to>
    <xdr:pic>
      <xdr:nvPicPr>
        <xdr:cNvPr id="91" name="图片 90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2773025" y="324832345"/>
          <a:ext cx="106680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973</xdr:row>
      <xdr:rowOff>75565</xdr:rowOff>
    </xdr:from>
    <xdr:to>
      <xdr:col>13</xdr:col>
      <xdr:colOff>1123950</xdr:colOff>
      <xdr:row>973</xdr:row>
      <xdr:rowOff>924560</xdr:rowOff>
    </xdr:to>
    <xdr:pic>
      <xdr:nvPicPr>
        <xdr:cNvPr id="92" name="图片 91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12734925" y="322693665"/>
          <a:ext cx="1047750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123825</xdr:colOff>
      <xdr:row>960</xdr:row>
      <xdr:rowOff>85725</xdr:rowOff>
    </xdr:from>
    <xdr:to>
      <xdr:col>13</xdr:col>
      <xdr:colOff>1133475</xdr:colOff>
      <xdr:row>960</xdr:row>
      <xdr:rowOff>927735</xdr:rowOff>
    </xdr:to>
    <xdr:pic>
      <xdr:nvPicPr>
        <xdr:cNvPr id="93" name="图片 92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2782550" y="308997985"/>
          <a:ext cx="1009650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961</xdr:row>
      <xdr:rowOff>95250</xdr:rowOff>
    </xdr:from>
    <xdr:to>
      <xdr:col>13</xdr:col>
      <xdr:colOff>1153160</xdr:colOff>
      <xdr:row>961</xdr:row>
      <xdr:rowOff>975360</xdr:rowOff>
    </xdr:to>
    <xdr:pic>
      <xdr:nvPicPr>
        <xdr:cNvPr id="94" name="图片 9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2715875" y="309986680"/>
          <a:ext cx="1096010" cy="880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95250</xdr:colOff>
      <xdr:row>962</xdr:row>
      <xdr:rowOff>152400</xdr:rowOff>
    </xdr:from>
    <xdr:to>
      <xdr:col>13</xdr:col>
      <xdr:colOff>1047750</xdr:colOff>
      <xdr:row>962</xdr:row>
      <xdr:rowOff>876935</xdr:rowOff>
    </xdr:to>
    <xdr:pic>
      <xdr:nvPicPr>
        <xdr:cNvPr id="95" name="图片 9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12753975" y="311110630"/>
          <a:ext cx="952500" cy="724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200025</xdr:colOff>
      <xdr:row>963</xdr:row>
      <xdr:rowOff>95250</xdr:rowOff>
    </xdr:from>
    <xdr:to>
      <xdr:col>13</xdr:col>
      <xdr:colOff>1162685</xdr:colOff>
      <xdr:row>963</xdr:row>
      <xdr:rowOff>1038860</xdr:rowOff>
    </xdr:to>
    <xdr:pic>
      <xdr:nvPicPr>
        <xdr:cNvPr id="96" name="图片 9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12858750" y="312070750"/>
          <a:ext cx="962660" cy="943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142875</xdr:colOff>
      <xdr:row>964</xdr:row>
      <xdr:rowOff>28575</xdr:rowOff>
    </xdr:from>
    <xdr:to>
      <xdr:col>13</xdr:col>
      <xdr:colOff>1104900</xdr:colOff>
      <xdr:row>964</xdr:row>
      <xdr:rowOff>933450</xdr:rowOff>
    </xdr:to>
    <xdr:pic>
      <xdr:nvPicPr>
        <xdr:cNvPr id="97" name="图片 96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12801600" y="313108975"/>
          <a:ext cx="962025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85725</xdr:colOff>
      <xdr:row>965</xdr:row>
      <xdr:rowOff>104775</xdr:rowOff>
    </xdr:from>
    <xdr:to>
      <xdr:col>13</xdr:col>
      <xdr:colOff>1181735</xdr:colOff>
      <xdr:row>965</xdr:row>
      <xdr:rowOff>866775</xdr:rowOff>
    </xdr:to>
    <xdr:pic>
      <xdr:nvPicPr>
        <xdr:cNvPr id="98" name="图片 97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12744450" y="314213875"/>
          <a:ext cx="109601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974</xdr:row>
      <xdr:rowOff>57150</xdr:rowOff>
    </xdr:from>
    <xdr:to>
      <xdr:col>13</xdr:col>
      <xdr:colOff>1191260</xdr:colOff>
      <xdr:row>974</xdr:row>
      <xdr:rowOff>962025</xdr:rowOff>
    </xdr:to>
    <xdr:pic>
      <xdr:nvPicPr>
        <xdr:cNvPr id="99" name="图片 9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2773025" y="323716015"/>
          <a:ext cx="1076960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966</xdr:row>
      <xdr:rowOff>9525</xdr:rowOff>
    </xdr:from>
    <xdr:to>
      <xdr:col>13</xdr:col>
      <xdr:colOff>1153160</xdr:colOff>
      <xdr:row>966</xdr:row>
      <xdr:rowOff>866775</xdr:rowOff>
    </xdr:to>
    <xdr:pic>
      <xdr:nvPicPr>
        <xdr:cNvPr id="100" name="图片 9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2734925" y="315109225"/>
          <a:ext cx="107696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95250</xdr:colOff>
      <xdr:row>967</xdr:row>
      <xdr:rowOff>38100</xdr:rowOff>
    </xdr:from>
    <xdr:to>
      <xdr:col>13</xdr:col>
      <xdr:colOff>1108075</xdr:colOff>
      <xdr:row>967</xdr:row>
      <xdr:rowOff>1101725</xdr:rowOff>
    </xdr:to>
    <xdr:pic>
      <xdr:nvPicPr>
        <xdr:cNvPr id="101" name="图片 13" descr="微信图片_20231108095307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12753975" y="316052200"/>
          <a:ext cx="1012825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980</xdr:row>
      <xdr:rowOff>9525</xdr:rowOff>
    </xdr:from>
    <xdr:to>
      <xdr:col>3</xdr:col>
      <xdr:colOff>505460</xdr:colOff>
      <xdr:row>986</xdr:row>
      <xdr:rowOff>57150</xdr:rowOff>
    </xdr:to>
    <xdr:pic>
      <xdr:nvPicPr>
        <xdr:cNvPr id="102" name="图片 101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1771015" y="327769220"/>
          <a:ext cx="1672590" cy="1104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114935</xdr:colOff>
      <xdr:row>979</xdr:row>
      <xdr:rowOff>171450</xdr:rowOff>
    </xdr:from>
    <xdr:to>
      <xdr:col>8</xdr:col>
      <xdr:colOff>370205</xdr:colOff>
      <xdr:row>987</xdr:row>
      <xdr:rowOff>19685</xdr:rowOff>
    </xdr:to>
    <xdr:pic>
      <xdr:nvPicPr>
        <xdr:cNvPr id="103" name="图片 102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6176645" y="327759695"/>
          <a:ext cx="2320290" cy="1248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362585</xdr:colOff>
      <xdr:row>980</xdr:row>
      <xdr:rowOff>19050</xdr:rowOff>
    </xdr:from>
    <xdr:to>
      <xdr:col>10</xdr:col>
      <xdr:colOff>738505</xdr:colOff>
      <xdr:row>994</xdr:row>
      <xdr:rowOff>114935</xdr:rowOff>
    </xdr:to>
    <xdr:pic>
      <xdr:nvPicPr>
        <xdr:cNvPr id="104" name="图片 103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9250680" y="327778745"/>
          <a:ext cx="1137285" cy="252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219075</xdr:colOff>
      <xdr:row>884</xdr:row>
      <xdr:rowOff>60325</xdr:rowOff>
    </xdr:from>
    <xdr:to>
      <xdr:col>13</xdr:col>
      <xdr:colOff>1200785</xdr:colOff>
      <xdr:row>884</xdr:row>
      <xdr:rowOff>863600</xdr:rowOff>
    </xdr:to>
    <xdr:pic>
      <xdr:nvPicPr>
        <xdr:cNvPr id="105" name="图片 10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2877800" y="237397925"/>
          <a:ext cx="981710" cy="803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89"/>
  <sheetViews>
    <sheetView tabSelected="1" topLeftCell="A73" workbookViewId="0">
      <selection activeCell="N77" sqref="N77"/>
    </sheetView>
  </sheetViews>
  <sheetFormatPr defaultColWidth="8" defaultRowHeight="13.5"/>
  <cols>
    <col min="1" max="1" width="6" style="15" customWidth="1"/>
    <col min="2" max="2" width="14.6592592592593" style="16" customWidth="1"/>
    <col min="3" max="3" width="13.6148148148148" style="17" customWidth="1"/>
    <col min="4" max="4" width="21" style="18" customWidth="1"/>
    <col min="5" max="5" width="15.437037037037" style="16" customWidth="1"/>
    <col min="6" max="6" width="5.65925925925926" style="18" customWidth="1"/>
    <col min="7" max="8" width="9.21481481481482" style="18" customWidth="1"/>
    <col min="9" max="10" width="8.88148148148148" style="18" customWidth="1"/>
    <col min="11" max="11" width="9.21481481481482" style="19" customWidth="1"/>
    <col min="12" max="12" width="11.3333333333333" style="18" customWidth="1"/>
    <col min="13" max="13" width="14.5555555555556" style="18" customWidth="1"/>
    <col min="14" max="14" width="17.1111111111111" style="1" customWidth="1"/>
    <col min="15" max="16384" width="8" style="1"/>
  </cols>
  <sheetData>
    <row r="1" s="2" customFormat="1" ht="30" customHeight="1" spans="1:13">
      <c r="A1" s="14" t="s">
        <v>0</v>
      </c>
      <c r="B1" s="20" t="s">
        <v>1</v>
      </c>
      <c r="C1" s="21"/>
      <c r="D1" s="22"/>
      <c r="E1" s="23"/>
      <c r="F1" s="24" t="s">
        <v>2</v>
      </c>
      <c r="G1" s="22"/>
      <c r="H1" s="22"/>
      <c r="I1" s="22"/>
      <c r="J1" s="22"/>
      <c r="K1" s="22"/>
      <c r="L1" s="22"/>
      <c r="M1" s="22"/>
    </row>
    <row r="2" s="2" customFormat="1" ht="36" customHeight="1" spans="1:13">
      <c r="A2" s="25"/>
      <c r="B2" s="20"/>
      <c r="C2" s="21"/>
      <c r="D2" s="22" t="e" cm="1">
        <f t="array" ref="D2">ROR(A1)</f>
        <v>#NAME?</v>
      </c>
      <c r="E2" s="20"/>
      <c r="F2" s="26" t="s">
        <v>3</v>
      </c>
      <c r="G2" s="22"/>
      <c r="H2" s="22"/>
      <c r="I2" s="22"/>
      <c r="J2" s="22"/>
      <c r="K2" s="22"/>
      <c r="L2" s="22"/>
      <c r="M2" s="22"/>
    </row>
    <row r="3" s="3" customFormat="1" ht="45" customHeight="1" spans="1:13">
      <c r="A3" s="27" t="s">
        <v>4</v>
      </c>
      <c r="B3" s="28" t="s">
        <v>5</v>
      </c>
      <c r="C3" s="29" t="s">
        <v>6</v>
      </c>
      <c r="D3" s="27" t="s">
        <v>7</v>
      </c>
      <c r="E3" s="28" t="s">
        <v>8</v>
      </c>
      <c r="F3" s="27" t="s">
        <v>9</v>
      </c>
      <c r="G3" s="28" t="s">
        <v>10</v>
      </c>
      <c r="H3" s="28" t="s">
        <v>11</v>
      </c>
      <c r="I3" s="28" t="s">
        <v>12</v>
      </c>
      <c r="J3" s="36" t="s">
        <v>13</v>
      </c>
      <c r="K3" s="36" t="s">
        <v>14</v>
      </c>
      <c r="L3" s="36" t="s">
        <v>15</v>
      </c>
      <c r="M3" s="28" t="s">
        <v>16</v>
      </c>
    </row>
    <row r="4" s="3" customFormat="1" ht="27" customHeight="1" spans="1:13">
      <c r="A4" s="27">
        <f>ROW(A1)</f>
        <v>1</v>
      </c>
      <c r="B4" s="28" t="s">
        <v>17</v>
      </c>
      <c r="C4" s="29" t="s">
        <v>18</v>
      </c>
      <c r="D4" s="28" t="s">
        <v>19</v>
      </c>
      <c r="E4" s="28" t="s">
        <v>20</v>
      </c>
      <c r="F4" s="28" t="s">
        <v>21</v>
      </c>
      <c r="G4" s="28">
        <v>600</v>
      </c>
      <c r="H4" s="28">
        <v>400</v>
      </c>
      <c r="I4" s="28">
        <v>280</v>
      </c>
      <c r="J4" s="36">
        <f t="shared" ref="J4:J67" si="0">G4+H4+I4</f>
        <v>1280</v>
      </c>
      <c r="K4" s="36"/>
      <c r="L4" s="36"/>
      <c r="M4" s="28" t="s">
        <v>22</v>
      </c>
    </row>
    <row r="5" s="3" customFormat="1" ht="27" customHeight="1" spans="1:13">
      <c r="A5" s="27">
        <f t="shared" ref="A5:A36" si="1">ROW(A2)</f>
        <v>2</v>
      </c>
      <c r="B5" s="28" t="s">
        <v>23</v>
      </c>
      <c r="C5" s="29" t="s">
        <v>24</v>
      </c>
      <c r="D5" s="28" t="s">
        <v>19</v>
      </c>
      <c r="E5" s="28" t="s">
        <v>25</v>
      </c>
      <c r="F5" s="28" t="s">
        <v>26</v>
      </c>
      <c r="G5" s="28">
        <v>360</v>
      </c>
      <c r="H5" s="28">
        <v>200</v>
      </c>
      <c r="I5" s="28">
        <v>150</v>
      </c>
      <c r="J5" s="36">
        <f t="shared" si="0"/>
        <v>710</v>
      </c>
      <c r="K5" s="36"/>
      <c r="L5" s="36"/>
      <c r="M5" s="28" t="s">
        <v>22</v>
      </c>
    </row>
    <row r="6" s="3" customFormat="1" ht="27" customHeight="1" spans="1:13">
      <c r="A6" s="27">
        <f t="shared" si="1"/>
        <v>3</v>
      </c>
      <c r="B6" s="28" t="s">
        <v>27</v>
      </c>
      <c r="C6" s="29" t="s">
        <v>28</v>
      </c>
      <c r="D6" s="28" t="s">
        <v>19</v>
      </c>
      <c r="E6" s="28" t="s">
        <v>29</v>
      </c>
      <c r="F6" s="28" t="s">
        <v>21</v>
      </c>
      <c r="G6" s="28">
        <v>240</v>
      </c>
      <c r="H6" s="28">
        <v>180</v>
      </c>
      <c r="I6" s="28">
        <v>90</v>
      </c>
      <c r="J6" s="36">
        <f t="shared" si="0"/>
        <v>510</v>
      </c>
      <c r="K6" s="36"/>
      <c r="L6" s="36"/>
      <c r="M6" s="28" t="s">
        <v>22</v>
      </c>
    </row>
    <row r="7" s="3" customFormat="1" ht="27" customHeight="1" spans="1:13">
      <c r="A7" s="27">
        <f t="shared" si="1"/>
        <v>4</v>
      </c>
      <c r="B7" s="28" t="s">
        <v>30</v>
      </c>
      <c r="C7" s="29" t="s">
        <v>31</v>
      </c>
      <c r="D7" s="28" t="s">
        <v>19</v>
      </c>
      <c r="E7" s="28" t="s">
        <v>32</v>
      </c>
      <c r="F7" s="28" t="s">
        <v>26</v>
      </c>
      <c r="G7" s="28">
        <v>150</v>
      </c>
      <c r="H7" s="28">
        <v>100</v>
      </c>
      <c r="I7" s="28">
        <v>60</v>
      </c>
      <c r="J7" s="36">
        <f t="shared" si="0"/>
        <v>310</v>
      </c>
      <c r="K7" s="36"/>
      <c r="L7" s="36"/>
      <c r="M7" s="28" t="s">
        <v>22</v>
      </c>
    </row>
    <row r="8" s="3" customFormat="1" ht="27" customHeight="1" spans="1:13">
      <c r="A8" s="27">
        <f t="shared" si="1"/>
        <v>5</v>
      </c>
      <c r="B8" s="28" t="s">
        <v>33</v>
      </c>
      <c r="C8" s="29" t="s">
        <v>34</v>
      </c>
      <c r="D8" s="28" t="s">
        <v>19</v>
      </c>
      <c r="E8" s="28" t="s">
        <v>35</v>
      </c>
      <c r="F8" s="28" t="s">
        <v>21</v>
      </c>
      <c r="G8" s="28">
        <v>330</v>
      </c>
      <c r="H8" s="28">
        <v>100</v>
      </c>
      <c r="I8" s="28">
        <v>10</v>
      </c>
      <c r="J8" s="36">
        <f t="shared" si="0"/>
        <v>440</v>
      </c>
      <c r="K8" s="36"/>
      <c r="L8" s="36"/>
      <c r="M8" s="28" t="s">
        <v>22</v>
      </c>
    </row>
    <row r="9" s="3" customFormat="1" ht="27" customHeight="1" spans="1:13">
      <c r="A9" s="27">
        <f t="shared" si="1"/>
        <v>6</v>
      </c>
      <c r="B9" s="28" t="s">
        <v>36</v>
      </c>
      <c r="C9" s="29" t="s">
        <v>28</v>
      </c>
      <c r="D9" s="28" t="s">
        <v>19</v>
      </c>
      <c r="E9" s="28" t="s">
        <v>37</v>
      </c>
      <c r="F9" s="28" t="s">
        <v>21</v>
      </c>
      <c r="G9" s="28">
        <v>85</v>
      </c>
      <c r="H9" s="28">
        <v>70</v>
      </c>
      <c r="I9" s="28">
        <v>30</v>
      </c>
      <c r="J9" s="36">
        <f t="shared" si="0"/>
        <v>185</v>
      </c>
      <c r="K9" s="36"/>
      <c r="L9" s="36"/>
      <c r="M9" s="28" t="s">
        <v>22</v>
      </c>
    </row>
    <row r="10" s="3" customFormat="1" ht="27" customHeight="1" spans="1:13">
      <c r="A10" s="27">
        <f t="shared" si="1"/>
        <v>7</v>
      </c>
      <c r="B10" s="28" t="s">
        <v>38</v>
      </c>
      <c r="C10" s="29" t="s">
        <v>34</v>
      </c>
      <c r="D10" s="28" t="s">
        <v>19</v>
      </c>
      <c r="E10" s="28" t="s">
        <v>39</v>
      </c>
      <c r="F10" s="28" t="s">
        <v>21</v>
      </c>
      <c r="G10" s="28">
        <v>340</v>
      </c>
      <c r="H10" s="28">
        <v>350</v>
      </c>
      <c r="I10" s="28">
        <v>150</v>
      </c>
      <c r="J10" s="36">
        <f t="shared" si="0"/>
        <v>840</v>
      </c>
      <c r="K10" s="36"/>
      <c r="L10" s="36"/>
      <c r="M10" s="28" t="s">
        <v>22</v>
      </c>
    </row>
    <row r="11" s="3" customFormat="1" ht="27" customHeight="1" spans="1:13">
      <c r="A11" s="27">
        <f t="shared" si="1"/>
        <v>8</v>
      </c>
      <c r="B11" s="28" t="s">
        <v>40</v>
      </c>
      <c r="C11" s="29" t="s">
        <v>34</v>
      </c>
      <c r="D11" s="28" t="s">
        <v>19</v>
      </c>
      <c r="E11" s="28" t="s">
        <v>41</v>
      </c>
      <c r="F11" s="28" t="s">
        <v>21</v>
      </c>
      <c r="G11" s="28">
        <v>140</v>
      </c>
      <c r="H11" s="28">
        <v>180</v>
      </c>
      <c r="I11" s="28">
        <v>10</v>
      </c>
      <c r="J11" s="36">
        <f t="shared" si="0"/>
        <v>330</v>
      </c>
      <c r="K11" s="36"/>
      <c r="L11" s="36"/>
      <c r="M11" s="28" t="s">
        <v>22</v>
      </c>
    </row>
    <row r="12" s="3" customFormat="1" ht="27" customHeight="1" spans="1:13">
      <c r="A12" s="27">
        <f t="shared" si="1"/>
        <v>9</v>
      </c>
      <c r="B12" s="28" t="s">
        <v>42</v>
      </c>
      <c r="C12" s="29" t="s">
        <v>18</v>
      </c>
      <c r="D12" s="28" t="s">
        <v>19</v>
      </c>
      <c r="E12" s="28" t="s">
        <v>43</v>
      </c>
      <c r="F12" s="28" t="s">
        <v>21</v>
      </c>
      <c r="G12" s="28">
        <v>80</v>
      </c>
      <c r="H12" s="28">
        <v>80</v>
      </c>
      <c r="I12" s="28">
        <v>120</v>
      </c>
      <c r="J12" s="36">
        <f t="shared" si="0"/>
        <v>280</v>
      </c>
      <c r="K12" s="36"/>
      <c r="L12" s="36"/>
      <c r="M12" s="28" t="s">
        <v>22</v>
      </c>
    </row>
    <row r="13" s="4" customFormat="1" ht="27" customHeight="1" spans="1:13">
      <c r="A13" s="27">
        <f t="shared" si="1"/>
        <v>10</v>
      </c>
      <c r="B13" s="28" t="s">
        <v>44</v>
      </c>
      <c r="C13" s="29" t="s">
        <v>45</v>
      </c>
      <c r="D13" s="28" t="s">
        <v>19</v>
      </c>
      <c r="E13" s="28" t="s">
        <v>46</v>
      </c>
      <c r="F13" s="28" t="s">
        <v>47</v>
      </c>
      <c r="G13" s="28">
        <v>20</v>
      </c>
      <c r="H13" s="28">
        <v>20</v>
      </c>
      <c r="I13" s="28">
        <v>5</v>
      </c>
      <c r="J13" s="36">
        <f t="shared" si="0"/>
        <v>45</v>
      </c>
      <c r="K13" s="36"/>
      <c r="L13" s="36"/>
      <c r="M13" s="28" t="s">
        <v>22</v>
      </c>
    </row>
    <row r="14" s="3" customFormat="1" ht="27" customHeight="1" spans="1:13">
      <c r="A14" s="27">
        <f t="shared" si="1"/>
        <v>11</v>
      </c>
      <c r="B14" s="28" t="s">
        <v>48</v>
      </c>
      <c r="C14" s="29" t="s">
        <v>49</v>
      </c>
      <c r="D14" s="28" t="s">
        <v>19</v>
      </c>
      <c r="E14" s="28" t="s">
        <v>50</v>
      </c>
      <c r="F14" s="28" t="s">
        <v>47</v>
      </c>
      <c r="G14" s="28">
        <v>25</v>
      </c>
      <c r="H14" s="28">
        <v>20</v>
      </c>
      <c r="I14" s="28">
        <v>5</v>
      </c>
      <c r="J14" s="36">
        <f t="shared" si="0"/>
        <v>50</v>
      </c>
      <c r="K14" s="36"/>
      <c r="L14" s="36"/>
      <c r="M14" s="28" t="s">
        <v>22</v>
      </c>
    </row>
    <row r="15" s="3" customFormat="1" ht="27" customHeight="1" spans="1:13">
      <c r="A15" s="27">
        <f t="shared" si="1"/>
        <v>12</v>
      </c>
      <c r="B15" s="28" t="s">
        <v>51</v>
      </c>
      <c r="C15" s="29" t="s">
        <v>52</v>
      </c>
      <c r="D15" s="28" t="s">
        <v>19</v>
      </c>
      <c r="E15" s="28" t="s">
        <v>53</v>
      </c>
      <c r="F15" s="28" t="s">
        <v>47</v>
      </c>
      <c r="G15" s="28">
        <v>100</v>
      </c>
      <c r="H15" s="28">
        <v>80</v>
      </c>
      <c r="I15" s="28">
        <v>60</v>
      </c>
      <c r="J15" s="36">
        <f t="shared" si="0"/>
        <v>240</v>
      </c>
      <c r="K15" s="36"/>
      <c r="L15" s="36"/>
      <c r="M15" s="28" t="s">
        <v>22</v>
      </c>
    </row>
    <row r="16" s="3" customFormat="1" ht="27" customHeight="1" spans="1:13">
      <c r="A16" s="27">
        <f t="shared" si="1"/>
        <v>13</v>
      </c>
      <c r="B16" s="28" t="s">
        <v>54</v>
      </c>
      <c r="C16" s="29" t="s">
        <v>55</v>
      </c>
      <c r="D16" s="28" t="s">
        <v>19</v>
      </c>
      <c r="E16" s="28" t="s">
        <v>56</v>
      </c>
      <c r="F16" s="28" t="s">
        <v>21</v>
      </c>
      <c r="G16" s="28">
        <v>20</v>
      </c>
      <c r="H16" s="28">
        <v>10</v>
      </c>
      <c r="I16" s="28">
        <v>10</v>
      </c>
      <c r="J16" s="36">
        <f t="shared" si="0"/>
        <v>40</v>
      </c>
      <c r="K16" s="36"/>
      <c r="L16" s="36"/>
      <c r="M16" s="28" t="s">
        <v>22</v>
      </c>
    </row>
    <row r="17" s="3" customFormat="1" ht="27" customHeight="1" spans="1:13">
      <c r="A17" s="27">
        <f t="shared" si="1"/>
        <v>14</v>
      </c>
      <c r="B17" s="28" t="s">
        <v>57</v>
      </c>
      <c r="C17" s="29" t="s">
        <v>58</v>
      </c>
      <c r="D17" s="28" t="s">
        <v>19</v>
      </c>
      <c r="E17" s="28" t="s">
        <v>59</v>
      </c>
      <c r="F17" s="28" t="s">
        <v>21</v>
      </c>
      <c r="G17" s="28">
        <v>260</v>
      </c>
      <c r="H17" s="28">
        <v>100</v>
      </c>
      <c r="I17" s="28">
        <v>120</v>
      </c>
      <c r="J17" s="36">
        <f t="shared" si="0"/>
        <v>480</v>
      </c>
      <c r="K17" s="36"/>
      <c r="L17" s="36"/>
      <c r="M17" s="28" t="s">
        <v>22</v>
      </c>
    </row>
    <row r="18" s="3" customFormat="1" ht="27" customHeight="1" spans="1:13">
      <c r="A18" s="27">
        <f t="shared" si="1"/>
        <v>15</v>
      </c>
      <c r="B18" s="28" t="s">
        <v>60</v>
      </c>
      <c r="C18" s="29" t="s">
        <v>61</v>
      </c>
      <c r="D18" s="28" t="s">
        <v>19</v>
      </c>
      <c r="E18" s="28" t="s">
        <v>62</v>
      </c>
      <c r="F18" s="28" t="s">
        <v>21</v>
      </c>
      <c r="G18" s="28">
        <v>45</v>
      </c>
      <c r="H18" s="28">
        <v>30</v>
      </c>
      <c r="I18" s="28">
        <v>45</v>
      </c>
      <c r="J18" s="36">
        <f t="shared" si="0"/>
        <v>120</v>
      </c>
      <c r="K18" s="36"/>
      <c r="L18" s="36"/>
      <c r="M18" s="28" t="s">
        <v>22</v>
      </c>
    </row>
    <row r="19" s="3" customFormat="1" ht="27" customHeight="1" spans="1:13">
      <c r="A19" s="27">
        <f t="shared" si="1"/>
        <v>16</v>
      </c>
      <c r="B19" s="28" t="s">
        <v>63</v>
      </c>
      <c r="C19" s="29" t="s">
        <v>64</v>
      </c>
      <c r="D19" s="28" t="s">
        <v>19</v>
      </c>
      <c r="E19" s="28" t="s">
        <v>65</v>
      </c>
      <c r="F19" s="28" t="s">
        <v>21</v>
      </c>
      <c r="G19" s="28">
        <v>90</v>
      </c>
      <c r="H19" s="28">
        <v>40</v>
      </c>
      <c r="I19" s="28">
        <v>20</v>
      </c>
      <c r="J19" s="36">
        <f t="shared" si="0"/>
        <v>150</v>
      </c>
      <c r="K19" s="36"/>
      <c r="L19" s="36"/>
      <c r="M19" s="28" t="s">
        <v>22</v>
      </c>
    </row>
    <row r="20" s="3" customFormat="1" ht="27" customHeight="1" spans="1:13">
      <c r="A20" s="27">
        <f t="shared" si="1"/>
        <v>17</v>
      </c>
      <c r="B20" s="28" t="s">
        <v>66</v>
      </c>
      <c r="C20" s="29" t="s">
        <v>67</v>
      </c>
      <c r="D20" s="28" t="s">
        <v>19</v>
      </c>
      <c r="E20" s="28" t="s">
        <v>68</v>
      </c>
      <c r="F20" s="28" t="s">
        <v>21</v>
      </c>
      <c r="G20" s="28">
        <v>50</v>
      </c>
      <c r="H20" s="28">
        <v>60</v>
      </c>
      <c r="I20" s="28">
        <v>10</v>
      </c>
      <c r="J20" s="36">
        <f t="shared" si="0"/>
        <v>120</v>
      </c>
      <c r="K20" s="36"/>
      <c r="L20" s="36"/>
      <c r="M20" s="28" t="s">
        <v>22</v>
      </c>
    </row>
    <row r="21" s="3" customFormat="1" ht="27" customHeight="1" spans="1:13">
      <c r="A21" s="27">
        <f t="shared" si="1"/>
        <v>18</v>
      </c>
      <c r="B21" s="28" t="s">
        <v>69</v>
      </c>
      <c r="C21" s="29" t="s">
        <v>70</v>
      </c>
      <c r="D21" s="28" t="s">
        <v>19</v>
      </c>
      <c r="E21" s="28" t="s">
        <v>71</v>
      </c>
      <c r="F21" s="28" t="s">
        <v>21</v>
      </c>
      <c r="G21" s="28">
        <v>50</v>
      </c>
      <c r="H21" s="28">
        <v>30</v>
      </c>
      <c r="I21" s="28">
        <v>20</v>
      </c>
      <c r="J21" s="36">
        <f t="shared" si="0"/>
        <v>100</v>
      </c>
      <c r="K21" s="36"/>
      <c r="L21" s="36"/>
      <c r="M21" s="28" t="s">
        <v>22</v>
      </c>
    </row>
    <row r="22" s="3" customFormat="1" ht="27" customHeight="1" spans="1:13">
      <c r="A22" s="27">
        <f t="shared" si="1"/>
        <v>19</v>
      </c>
      <c r="B22" s="28" t="s">
        <v>72</v>
      </c>
      <c r="C22" s="29" t="s">
        <v>73</v>
      </c>
      <c r="D22" s="28" t="s">
        <v>19</v>
      </c>
      <c r="E22" s="28" t="s">
        <v>74</v>
      </c>
      <c r="F22" s="28" t="s">
        <v>21</v>
      </c>
      <c r="G22" s="28">
        <v>60</v>
      </c>
      <c r="H22" s="28">
        <v>60</v>
      </c>
      <c r="I22" s="28">
        <v>50</v>
      </c>
      <c r="J22" s="36">
        <f t="shared" si="0"/>
        <v>170</v>
      </c>
      <c r="K22" s="36"/>
      <c r="L22" s="36"/>
      <c r="M22" s="28" t="s">
        <v>22</v>
      </c>
    </row>
    <row r="23" s="3" customFormat="1" ht="27" customHeight="1" spans="1:13">
      <c r="A23" s="27">
        <f t="shared" si="1"/>
        <v>20</v>
      </c>
      <c r="B23" s="28" t="s">
        <v>75</v>
      </c>
      <c r="C23" s="29" t="s">
        <v>76</v>
      </c>
      <c r="D23" s="28" t="s">
        <v>19</v>
      </c>
      <c r="E23" s="28" t="s">
        <v>77</v>
      </c>
      <c r="F23" s="28" t="s">
        <v>21</v>
      </c>
      <c r="G23" s="28">
        <v>20</v>
      </c>
      <c r="H23" s="28">
        <v>15</v>
      </c>
      <c r="I23" s="28">
        <v>10</v>
      </c>
      <c r="J23" s="36">
        <f t="shared" si="0"/>
        <v>45</v>
      </c>
      <c r="K23" s="36"/>
      <c r="L23" s="36"/>
      <c r="M23" s="28" t="s">
        <v>22</v>
      </c>
    </row>
    <row r="24" s="3" customFormat="1" ht="27" customHeight="1" spans="1:13">
      <c r="A24" s="27">
        <f t="shared" si="1"/>
        <v>21</v>
      </c>
      <c r="B24" s="28" t="s">
        <v>78</v>
      </c>
      <c r="C24" s="29" t="s">
        <v>79</v>
      </c>
      <c r="D24" s="28" t="s">
        <v>19</v>
      </c>
      <c r="E24" s="28" t="s">
        <v>80</v>
      </c>
      <c r="F24" s="28" t="s">
        <v>21</v>
      </c>
      <c r="G24" s="28">
        <v>60</v>
      </c>
      <c r="H24" s="28">
        <v>10</v>
      </c>
      <c r="I24" s="28">
        <v>5</v>
      </c>
      <c r="J24" s="36">
        <f t="shared" si="0"/>
        <v>75</v>
      </c>
      <c r="K24" s="36"/>
      <c r="L24" s="36"/>
      <c r="M24" s="28" t="s">
        <v>22</v>
      </c>
    </row>
    <row r="25" s="3" customFormat="1" ht="27" customHeight="1" spans="1:13">
      <c r="A25" s="27">
        <f t="shared" si="1"/>
        <v>22</v>
      </c>
      <c r="B25" s="28" t="s">
        <v>81</v>
      </c>
      <c r="C25" s="29" t="s">
        <v>82</v>
      </c>
      <c r="D25" s="28" t="s">
        <v>19</v>
      </c>
      <c r="E25" s="28" t="s">
        <v>83</v>
      </c>
      <c r="F25" s="28" t="s">
        <v>21</v>
      </c>
      <c r="G25" s="28">
        <v>15</v>
      </c>
      <c r="H25" s="28">
        <v>15</v>
      </c>
      <c r="I25" s="28">
        <v>10</v>
      </c>
      <c r="J25" s="36">
        <f t="shared" si="0"/>
        <v>40</v>
      </c>
      <c r="K25" s="36"/>
      <c r="L25" s="36"/>
      <c r="M25" s="28" t="s">
        <v>22</v>
      </c>
    </row>
    <row r="26" s="3" customFormat="1" ht="27" customHeight="1" spans="1:13">
      <c r="A26" s="27">
        <f t="shared" si="1"/>
        <v>23</v>
      </c>
      <c r="B26" s="28" t="s">
        <v>84</v>
      </c>
      <c r="C26" s="29" t="s">
        <v>85</v>
      </c>
      <c r="D26" s="28" t="s">
        <v>19</v>
      </c>
      <c r="E26" s="28" t="s">
        <v>86</v>
      </c>
      <c r="F26" s="28" t="s">
        <v>21</v>
      </c>
      <c r="G26" s="28">
        <v>25</v>
      </c>
      <c r="H26" s="28">
        <v>25</v>
      </c>
      <c r="I26" s="28">
        <v>15</v>
      </c>
      <c r="J26" s="36">
        <f t="shared" si="0"/>
        <v>65</v>
      </c>
      <c r="K26" s="36"/>
      <c r="L26" s="36"/>
      <c r="M26" s="28" t="s">
        <v>22</v>
      </c>
    </row>
    <row r="27" s="3" customFormat="1" ht="27" customHeight="1" spans="1:13">
      <c r="A27" s="27">
        <f t="shared" si="1"/>
        <v>24</v>
      </c>
      <c r="B27" s="28" t="s">
        <v>87</v>
      </c>
      <c r="C27" s="29" t="s">
        <v>82</v>
      </c>
      <c r="D27" s="28" t="s">
        <v>19</v>
      </c>
      <c r="E27" s="28" t="s">
        <v>88</v>
      </c>
      <c r="F27" s="28" t="s">
        <v>21</v>
      </c>
      <c r="G27" s="28">
        <v>25</v>
      </c>
      <c r="H27" s="28">
        <v>25</v>
      </c>
      <c r="I27" s="28">
        <v>10</v>
      </c>
      <c r="J27" s="36">
        <f t="shared" si="0"/>
        <v>60</v>
      </c>
      <c r="K27" s="36"/>
      <c r="L27" s="36"/>
      <c r="M27" s="28" t="s">
        <v>22</v>
      </c>
    </row>
    <row r="28" s="3" customFormat="1" ht="27" customHeight="1" spans="1:13">
      <c r="A28" s="27">
        <f t="shared" si="1"/>
        <v>25</v>
      </c>
      <c r="B28" s="28" t="s">
        <v>89</v>
      </c>
      <c r="C28" s="29" t="s">
        <v>55</v>
      </c>
      <c r="D28" s="28" t="s">
        <v>19</v>
      </c>
      <c r="E28" s="28" t="s">
        <v>90</v>
      </c>
      <c r="F28" s="28" t="s">
        <v>21</v>
      </c>
      <c r="G28" s="28">
        <v>15</v>
      </c>
      <c r="H28" s="28">
        <v>10</v>
      </c>
      <c r="I28" s="28">
        <v>5</v>
      </c>
      <c r="J28" s="36">
        <f t="shared" si="0"/>
        <v>30</v>
      </c>
      <c r="K28" s="36"/>
      <c r="L28" s="36"/>
      <c r="M28" s="28" t="s">
        <v>22</v>
      </c>
    </row>
    <row r="29" s="3" customFormat="1" ht="27" customHeight="1" spans="1:13">
      <c r="A29" s="27">
        <f t="shared" si="1"/>
        <v>26</v>
      </c>
      <c r="B29" s="28" t="s">
        <v>91</v>
      </c>
      <c r="C29" s="29" t="s">
        <v>24</v>
      </c>
      <c r="D29" s="28" t="s">
        <v>19</v>
      </c>
      <c r="E29" s="28" t="s">
        <v>92</v>
      </c>
      <c r="F29" s="28" t="s">
        <v>21</v>
      </c>
      <c r="G29" s="28">
        <v>50</v>
      </c>
      <c r="H29" s="28">
        <v>120</v>
      </c>
      <c r="I29" s="28">
        <v>60</v>
      </c>
      <c r="J29" s="36">
        <f t="shared" si="0"/>
        <v>230</v>
      </c>
      <c r="K29" s="36"/>
      <c r="L29" s="36"/>
      <c r="M29" s="28" t="s">
        <v>22</v>
      </c>
    </row>
    <row r="30" s="4" customFormat="1" ht="27" customHeight="1" spans="1:13">
      <c r="A30" s="27">
        <f t="shared" si="1"/>
        <v>27</v>
      </c>
      <c r="B30" s="28" t="s">
        <v>93</v>
      </c>
      <c r="C30" s="29" t="s">
        <v>18</v>
      </c>
      <c r="D30" s="28" t="s">
        <v>19</v>
      </c>
      <c r="E30" s="28" t="s">
        <v>94</v>
      </c>
      <c r="F30" s="28" t="s">
        <v>21</v>
      </c>
      <c r="G30" s="28">
        <v>10</v>
      </c>
      <c r="H30" s="28">
        <v>10</v>
      </c>
      <c r="I30" s="28">
        <v>5</v>
      </c>
      <c r="J30" s="36">
        <f t="shared" si="0"/>
        <v>25</v>
      </c>
      <c r="K30" s="36"/>
      <c r="L30" s="36"/>
      <c r="M30" s="28" t="s">
        <v>22</v>
      </c>
    </row>
    <row r="31" s="3" customFormat="1" ht="27" customHeight="1" spans="1:13">
      <c r="A31" s="27">
        <f t="shared" si="1"/>
        <v>28</v>
      </c>
      <c r="B31" s="28" t="s">
        <v>95</v>
      </c>
      <c r="C31" s="29" t="s">
        <v>96</v>
      </c>
      <c r="D31" s="28" t="s">
        <v>19</v>
      </c>
      <c r="E31" s="28" t="s">
        <v>97</v>
      </c>
      <c r="F31" s="28" t="s">
        <v>21</v>
      </c>
      <c r="G31" s="28">
        <v>12</v>
      </c>
      <c r="H31" s="28">
        <v>12</v>
      </c>
      <c r="I31" s="28">
        <v>10</v>
      </c>
      <c r="J31" s="36">
        <f t="shared" si="0"/>
        <v>34</v>
      </c>
      <c r="K31" s="36"/>
      <c r="L31" s="36"/>
      <c r="M31" s="28" t="s">
        <v>22</v>
      </c>
    </row>
    <row r="32" s="4" customFormat="1" ht="27" customHeight="1" spans="1:13">
      <c r="A32" s="27">
        <f t="shared" si="1"/>
        <v>29</v>
      </c>
      <c r="B32" s="28" t="s">
        <v>98</v>
      </c>
      <c r="C32" s="29" t="s">
        <v>99</v>
      </c>
      <c r="D32" s="28" t="s">
        <v>19</v>
      </c>
      <c r="E32" s="28" t="s">
        <v>100</v>
      </c>
      <c r="F32" s="28" t="s">
        <v>21</v>
      </c>
      <c r="G32" s="28">
        <v>60</v>
      </c>
      <c r="H32" s="28">
        <v>30</v>
      </c>
      <c r="I32" s="28">
        <v>20</v>
      </c>
      <c r="J32" s="36">
        <f t="shared" si="0"/>
        <v>110</v>
      </c>
      <c r="K32" s="36"/>
      <c r="L32" s="36"/>
      <c r="M32" s="28" t="s">
        <v>22</v>
      </c>
    </row>
    <row r="33" s="3" customFormat="1" ht="27" customHeight="1" spans="1:13">
      <c r="A33" s="27">
        <f t="shared" si="1"/>
        <v>30</v>
      </c>
      <c r="B33" s="28" t="s">
        <v>101</v>
      </c>
      <c r="C33" s="29" t="s">
        <v>99</v>
      </c>
      <c r="D33" s="28" t="s">
        <v>19</v>
      </c>
      <c r="E33" s="28" t="s">
        <v>102</v>
      </c>
      <c r="F33" s="28" t="s">
        <v>21</v>
      </c>
      <c r="G33" s="28">
        <v>60</v>
      </c>
      <c r="H33" s="28">
        <v>30</v>
      </c>
      <c r="I33" s="28">
        <v>20</v>
      </c>
      <c r="J33" s="36">
        <f t="shared" si="0"/>
        <v>110</v>
      </c>
      <c r="K33" s="36"/>
      <c r="L33" s="36"/>
      <c r="M33" s="28" t="s">
        <v>22</v>
      </c>
    </row>
    <row r="34" s="3" customFormat="1" ht="27" customHeight="1" spans="1:17">
      <c r="A34" s="27">
        <f t="shared" si="1"/>
        <v>31</v>
      </c>
      <c r="B34" s="28" t="s">
        <v>103</v>
      </c>
      <c r="C34" s="29" t="s">
        <v>34</v>
      </c>
      <c r="D34" s="28" t="s">
        <v>19</v>
      </c>
      <c r="E34" s="28" t="s">
        <v>104</v>
      </c>
      <c r="F34" s="28" t="s">
        <v>21</v>
      </c>
      <c r="G34" s="28">
        <v>15</v>
      </c>
      <c r="H34" s="28">
        <v>5</v>
      </c>
      <c r="I34" s="28">
        <v>5</v>
      </c>
      <c r="J34" s="36">
        <f t="shared" si="0"/>
        <v>25</v>
      </c>
      <c r="K34" s="36"/>
      <c r="L34" s="36"/>
      <c r="M34" s="28" t="s">
        <v>22</v>
      </c>
      <c r="O34" s="37"/>
      <c r="P34" s="37"/>
      <c r="Q34" s="37"/>
    </row>
    <row r="35" s="4" customFormat="1" ht="27" customHeight="1" spans="1:17">
      <c r="A35" s="27">
        <f t="shared" si="1"/>
        <v>32</v>
      </c>
      <c r="B35" s="28" t="s">
        <v>105</v>
      </c>
      <c r="C35" s="29" t="s">
        <v>34</v>
      </c>
      <c r="D35" s="28" t="s">
        <v>19</v>
      </c>
      <c r="E35" s="28" t="s">
        <v>106</v>
      </c>
      <c r="F35" s="28" t="s">
        <v>21</v>
      </c>
      <c r="G35" s="28">
        <v>10</v>
      </c>
      <c r="H35" s="28">
        <v>5</v>
      </c>
      <c r="I35" s="28">
        <v>10</v>
      </c>
      <c r="J35" s="36">
        <f t="shared" si="0"/>
        <v>25</v>
      </c>
      <c r="K35" s="36"/>
      <c r="L35" s="36"/>
      <c r="M35" s="28" t="s">
        <v>22</v>
      </c>
      <c r="O35" s="38"/>
      <c r="P35" s="38"/>
      <c r="Q35" s="38"/>
    </row>
    <row r="36" s="4" customFormat="1" ht="27" customHeight="1" spans="1:13">
      <c r="A36" s="27">
        <f t="shared" si="1"/>
        <v>33</v>
      </c>
      <c r="B36" s="28" t="s">
        <v>107</v>
      </c>
      <c r="C36" s="29" t="s">
        <v>108</v>
      </c>
      <c r="D36" s="28" t="s">
        <v>19</v>
      </c>
      <c r="E36" s="28" t="s">
        <v>109</v>
      </c>
      <c r="F36" s="28" t="s">
        <v>21</v>
      </c>
      <c r="G36" s="28">
        <v>40</v>
      </c>
      <c r="H36" s="28">
        <v>20</v>
      </c>
      <c r="I36" s="28">
        <v>20</v>
      </c>
      <c r="J36" s="36">
        <f t="shared" si="0"/>
        <v>80</v>
      </c>
      <c r="K36" s="36"/>
      <c r="L36" s="36"/>
      <c r="M36" s="28" t="s">
        <v>22</v>
      </c>
    </row>
    <row r="37" s="3" customFormat="1" ht="27" customHeight="1" spans="1:13">
      <c r="A37" s="27">
        <f t="shared" ref="A37:A78" si="2">ROW(A34)</f>
        <v>34</v>
      </c>
      <c r="B37" s="28" t="s">
        <v>110</v>
      </c>
      <c r="C37" s="29" t="s">
        <v>111</v>
      </c>
      <c r="D37" s="28" t="s">
        <v>19</v>
      </c>
      <c r="E37" s="28" t="s">
        <v>112</v>
      </c>
      <c r="F37" s="28" t="s">
        <v>113</v>
      </c>
      <c r="G37" s="28">
        <v>100</v>
      </c>
      <c r="H37" s="28">
        <v>50</v>
      </c>
      <c r="I37" s="28">
        <v>50</v>
      </c>
      <c r="J37" s="36">
        <f t="shared" si="0"/>
        <v>200</v>
      </c>
      <c r="K37" s="36"/>
      <c r="L37" s="36"/>
      <c r="M37" s="28" t="s">
        <v>22</v>
      </c>
    </row>
    <row r="38" s="3" customFormat="1" ht="27" customHeight="1" spans="1:13">
      <c r="A38" s="27">
        <f t="shared" si="2"/>
        <v>35</v>
      </c>
      <c r="B38" s="28" t="s">
        <v>114</v>
      </c>
      <c r="C38" s="29" t="s">
        <v>115</v>
      </c>
      <c r="D38" s="28" t="s">
        <v>19</v>
      </c>
      <c r="E38" s="28" t="s">
        <v>116</v>
      </c>
      <c r="F38" s="28" t="s">
        <v>21</v>
      </c>
      <c r="G38" s="28">
        <v>25</v>
      </c>
      <c r="H38" s="28">
        <v>20</v>
      </c>
      <c r="I38" s="28">
        <v>10</v>
      </c>
      <c r="J38" s="36">
        <f t="shared" si="0"/>
        <v>55</v>
      </c>
      <c r="K38" s="36"/>
      <c r="L38" s="36"/>
      <c r="M38" s="28" t="s">
        <v>22</v>
      </c>
    </row>
    <row r="39" s="3" customFormat="1" ht="27" customHeight="1" spans="1:13">
      <c r="A39" s="27">
        <f t="shared" si="2"/>
        <v>36</v>
      </c>
      <c r="B39" s="28" t="s">
        <v>117</v>
      </c>
      <c r="C39" s="29" t="s">
        <v>118</v>
      </c>
      <c r="D39" s="28" t="s">
        <v>19</v>
      </c>
      <c r="E39" s="28" t="s">
        <v>119</v>
      </c>
      <c r="F39" s="28" t="s">
        <v>21</v>
      </c>
      <c r="G39" s="28">
        <v>25</v>
      </c>
      <c r="H39" s="28">
        <v>20</v>
      </c>
      <c r="I39" s="28">
        <v>20</v>
      </c>
      <c r="J39" s="36">
        <f t="shared" si="0"/>
        <v>65</v>
      </c>
      <c r="K39" s="36"/>
      <c r="L39" s="36"/>
      <c r="M39" s="28" t="s">
        <v>22</v>
      </c>
    </row>
    <row r="40" s="3" customFormat="1" ht="27" customHeight="1" spans="1:13">
      <c r="A40" s="27">
        <f t="shared" si="2"/>
        <v>37</v>
      </c>
      <c r="B40" s="28" t="s">
        <v>120</v>
      </c>
      <c r="C40" s="29" t="s">
        <v>118</v>
      </c>
      <c r="D40" s="28" t="s">
        <v>19</v>
      </c>
      <c r="E40" s="28" t="s">
        <v>121</v>
      </c>
      <c r="F40" s="28" t="s">
        <v>113</v>
      </c>
      <c r="G40" s="28">
        <v>60</v>
      </c>
      <c r="H40" s="28">
        <v>50</v>
      </c>
      <c r="I40" s="28">
        <v>30</v>
      </c>
      <c r="J40" s="36">
        <f t="shared" si="0"/>
        <v>140</v>
      </c>
      <c r="K40" s="36"/>
      <c r="L40" s="36"/>
      <c r="M40" s="28" t="s">
        <v>22</v>
      </c>
    </row>
    <row r="41" s="3" customFormat="1" ht="27" customHeight="1" spans="1:13">
      <c r="A41" s="27">
        <f t="shared" si="2"/>
        <v>38</v>
      </c>
      <c r="B41" s="28" t="s">
        <v>122</v>
      </c>
      <c r="C41" s="29" t="s">
        <v>123</v>
      </c>
      <c r="D41" s="28" t="s">
        <v>19</v>
      </c>
      <c r="E41" s="28" t="s">
        <v>124</v>
      </c>
      <c r="F41" s="28" t="s">
        <v>47</v>
      </c>
      <c r="G41" s="28">
        <v>12</v>
      </c>
      <c r="H41" s="28">
        <v>12</v>
      </c>
      <c r="I41" s="28">
        <v>10</v>
      </c>
      <c r="J41" s="36">
        <f t="shared" si="0"/>
        <v>34</v>
      </c>
      <c r="K41" s="36"/>
      <c r="L41" s="36"/>
      <c r="M41" s="28" t="s">
        <v>22</v>
      </c>
    </row>
    <row r="42" s="4" customFormat="1" ht="27" customHeight="1" spans="1:13">
      <c r="A42" s="27">
        <f t="shared" si="2"/>
        <v>39</v>
      </c>
      <c r="B42" s="28" t="s">
        <v>125</v>
      </c>
      <c r="C42" s="29" t="s">
        <v>126</v>
      </c>
      <c r="D42" s="28" t="s">
        <v>19</v>
      </c>
      <c r="E42" s="28" t="s">
        <v>127</v>
      </c>
      <c r="F42" s="28" t="s">
        <v>128</v>
      </c>
      <c r="G42" s="28">
        <v>110</v>
      </c>
      <c r="H42" s="28">
        <v>50</v>
      </c>
      <c r="I42" s="28">
        <v>50</v>
      </c>
      <c r="J42" s="36">
        <f t="shared" si="0"/>
        <v>210</v>
      </c>
      <c r="K42" s="36"/>
      <c r="L42" s="36"/>
      <c r="M42" s="28" t="s">
        <v>22</v>
      </c>
    </row>
    <row r="43" s="4" customFormat="1" ht="27" customHeight="1" spans="1:13">
      <c r="A43" s="27">
        <f t="shared" si="2"/>
        <v>40</v>
      </c>
      <c r="B43" s="28" t="s">
        <v>129</v>
      </c>
      <c r="C43" s="29" t="s">
        <v>130</v>
      </c>
      <c r="D43" s="28" t="s">
        <v>19</v>
      </c>
      <c r="E43" s="28" t="s">
        <v>112</v>
      </c>
      <c r="F43" s="28" t="s">
        <v>128</v>
      </c>
      <c r="G43" s="28">
        <v>110</v>
      </c>
      <c r="H43" s="28">
        <v>50</v>
      </c>
      <c r="I43" s="28">
        <v>50</v>
      </c>
      <c r="J43" s="36">
        <f t="shared" si="0"/>
        <v>210</v>
      </c>
      <c r="K43" s="36"/>
      <c r="L43" s="36"/>
      <c r="M43" s="28" t="s">
        <v>22</v>
      </c>
    </row>
    <row r="44" s="4" customFormat="1" ht="27" customHeight="1" spans="1:13">
      <c r="A44" s="27">
        <f t="shared" si="2"/>
        <v>41</v>
      </c>
      <c r="B44" s="28" t="s">
        <v>131</v>
      </c>
      <c r="C44" s="29" t="s">
        <v>132</v>
      </c>
      <c r="D44" s="28" t="s">
        <v>19</v>
      </c>
      <c r="E44" s="28" t="s">
        <v>133</v>
      </c>
      <c r="F44" s="28" t="s">
        <v>21</v>
      </c>
      <c r="G44" s="28">
        <v>110</v>
      </c>
      <c r="H44" s="28">
        <v>80</v>
      </c>
      <c r="I44" s="28">
        <v>10</v>
      </c>
      <c r="J44" s="36">
        <f t="shared" si="0"/>
        <v>200</v>
      </c>
      <c r="K44" s="36"/>
      <c r="L44" s="36"/>
      <c r="M44" s="28" t="s">
        <v>22</v>
      </c>
    </row>
    <row r="45" s="3" customFormat="1" ht="27" customHeight="1" spans="1:13">
      <c r="A45" s="27">
        <f t="shared" si="2"/>
        <v>42</v>
      </c>
      <c r="B45" s="28" t="s">
        <v>134</v>
      </c>
      <c r="C45" s="29" t="s">
        <v>34</v>
      </c>
      <c r="D45" s="28" t="s">
        <v>19</v>
      </c>
      <c r="E45" s="28" t="s">
        <v>135</v>
      </c>
      <c r="F45" s="28" t="s">
        <v>136</v>
      </c>
      <c r="G45" s="28">
        <v>15</v>
      </c>
      <c r="H45" s="28">
        <v>20</v>
      </c>
      <c r="I45" s="28">
        <v>30</v>
      </c>
      <c r="J45" s="36">
        <f t="shared" si="0"/>
        <v>65</v>
      </c>
      <c r="K45" s="36"/>
      <c r="L45" s="36"/>
      <c r="M45" s="28" t="s">
        <v>22</v>
      </c>
    </row>
    <row r="46" s="3" customFormat="1" ht="27" customHeight="1" spans="1:13">
      <c r="A46" s="27">
        <f t="shared" si="2"/>
        <v>43</v>
      </c>
      <c r="B46" s="28" t="s">
        <v>137</v>
      </c>
      <c r="C46" s="29" t="s">
        <v>138</v>
      </c>
      <c r="D46" s="28" t="s">
        <v>19</v>
      </c>
      <c r="E46" s="28" t="s">
        <v>124</v>
      </c>
      <c r="F46" s="28" t="s">
        <v>128</v>
      </c>
      <c r="G46" s="28">
        <v>15</v>
      </c>
      <c r="H46" s="28">
        <v>15</v>
      </c>
      <c r="I46" s="28">
        <v>5</v>
      </c>
      <c r="J46" s="36">
        <f t="shared" si="0"/>
        <v>35</v>
      </c>
      <c r="K46" s="36"/>
      <c r="L46" s="36"/>
      <c r="M46" s="28" t="s">
        <v>22</v>
      </c>
    </row>
    <row r="47" s="4" customFormat="1" ht="27" customHeight="1" spans="1:13">
      <c r="A47" s="27">
        <f t="shared" si="2"/>
        <v>44</v>
      </c>
      <c r="B47" s="28" t="s">
        <v>139</v>
      </c>
      <c r="C47" s="29" t="s">
        <v>140</v>
      </c>
      <c r="D47" s="28" t="s">
        <v>19</v>
      </c>
      <c r="E47" s="28" t="s">
        <v>141</v>
      </c>
      <c r="F47" s="28" t="s">
        <v>142</v>
      </c>
      <c r="G47" s="28">
        <v>160</v>
      </c>
      <c r="H47" s="28">
        <v>60</v>
      </c>
      <c r="I47" s="28">
        <v>20</v>
      </c>
      <c r="J47" s="36">
        <f t="shared" si="0"/>
        <v>240</v>
      </c>
      <c r="K47" s="36"/>
      <c r="L47" s="36"/>
      <c r="M47" s="28" t="s">
        <v>22</v>
      </c>
    </row>
    <row r="48" s="4" customFormat="1" ht="27" customHeight="1" spans="1:13">
      <c r="A48" s="27">
        <f t="shared" si="2"/>
        <v>45</v>
      </c>
      <c r="B48" s="28" t="s">
        <v>143</v>
      </c>
      <c r="C48" s="29" t="s">
        <v>144</v>
      </c>
      <c r="D48" s="28" t="s">
        <v>19</v>
      </c>
      <c r="E48" s="28" t="s">
        <v>145</v>
      </c>
      <c r="F48" s="28" t="s">
        <v>128</v>
      </c>
      <c r="G48" s="28">
        <v>110</v>
      </c>
      <c r="H48" s="28">
        <v>50</v>
      </c>
      <c r="I48" s="28">
        <v>50</v>
      </c>
      <c r="J48" s="36">
        <f t="shared" si="0"/>
        <v>210</v>
      </c>
      <c r="K48" s="36"/>
      <c r="L48" s="36"/>
      <c r="M48" s="28" t="s">
        <v>22</v>
      </c>
    </row>
    <row r="49" s="3" customFormat="1" ht="27" customHeight="1" spans="1:13">
      <c r="A49" s="27">
        <f t="shared" si="2"/>
        <v>46</v>
      </c>
      <c r="B49" s="28" t="s">
        <v>146</v>
      </c>
      <c r="C49" s="29" t="s">
        <v>82</v>
      </c>
      <c r="D49" s="28" t="s">
        <v>19</v>
      </c>
      <c r="E49" s="28" t="s">
        <v>127</v>
      </c>
      <c r="F49" s="28" t="s">
        <v>47</v>
      </c>
      <c r="G49" s="28">
        <v>15</v>
      </c>
      <c r="H49" s="28">
        <v>15</v>
      </c>
      <c r="I49" s="28">
        <v>10</v>
      </c>
      <c r="J49" s="36">
        <f t="shared" si="0"/>
        <v>40</v>
      </c>
      <c r="K49" s="36"/>
      <c r="L49" s="36"/>
      <c r="M49" s="28" t="s">
        <v>22</v>
      </c>
    </row>
    <row r="50" s="4" customFormat="1" ht="27" customHeight="1" spans="1:13">
      <c r="A50" s="27">
        <f t="shared" si="2"/>
        <v>47</v>
      </c>
      <c r="B50" s="28" t="s">
        <v>147</v>
      </c>
      <c r="C50" s="29" t="s">
        <v>82</v>
      </c>
      <c r="D50" s="28" t="s">
        <v>19</v>
      </c>
      <c r="E50" s="28" t="s">
        <v>127</v>
      </c>
      <c r="F50" s="28" t="s">
        <v>47</v>
      </c>
      <c r="G50" s="28">
        <v>110</v>
      </c>
      <c r="H50" s="28">
        <v>110</v>
      </c>
      <c r="I50" s="28">
        <v>50</v>
      </c>
      <c r="J50" s="36">
        <f t="shared" si="0"/>
        <v>270</v>
      </c>
      <c r="K50" s="36"/>
      <c r="L50" s="36"/>
      <c r="M50" s="28" t="s">
        <v>22</v>
      </c>
    </row>
    <row r="51" s="3" customFormat="1" ht="27" customHeight="1" spans="1:13">
      <c r="A51" s="27">
        <f t="shared" si="2"/>
        <v>48</v>
      </c>
      <c r="B51" s="28" t="s">
        <v>148</v>
      </c>
      <c r="C51" s="29" t="s">
        <v>82</v>
      </c>
      <c r="D51" s="28" t="s">
        <v>19</v>
      </c>
      <c r="E51" s="28" t="s">
        <v>149</v>
      </c>
      <c r="F51" s="28" t="s">
        <v>47</v>
      </c>
      <c r="G51" s="28">
        <v>600</v>
      </c>
      <c r="H51" s="28">
        <v>600</v>
      </c>
      <c r="I51" s="28">
        <v>200</v>
      </c>
      <c r="J51" s="36">
        <f t="shared" si="0"/>
        <v>1400</v>
      </c>
      <c r="K51" s="36"/>
      <c r="L51" s="36"/>
      <c r="M51" s="28" t="s">
        <v>22</v>
      </c>
    </row>
    <row r="52" s="3" customFormat="1" ht="27" customHeight="1" spans="1:13">
      <c r="A52" s="27">
        <f t="shared" si="2"/>
        <v>49</v>
      </c>
      <c r="B52" s="28" t="s">
        <v>150</v>
      </c>
      <c r="C52" s="29" t="s">
        <v>99</v>
      </c>
      <c r="D52" s="28" t="s">
        <v>19</v>
      </c>
      <c r="E52" s="28" t="s">
        <v>151</v>
      </c>
      <c r="F52" s="28" t="s">
        <v>128</v>
      </c>
      <c r="G52" s="28">
        <v>15</v>
      </c>
      <c r="H52" s="28">
        <v>10</v>
      </c>
      <c r="I52" s="28">
        <v>5</v>
      </c>
      <c r="J52" s="36">
        <f t="shared" si="0"/>
        <v>30</v>
      </c>
      <c r="K52" s="36"/>
      <c r="L52" s="36"/>
      <c r="M52" s="28" t="s">
        <v>22</v>
      </c>
    </row>
    <row r="53" s="3" customFormat="1" ht="27" customHeight="1" spans="1:13">
      <c r="A53" s="27">
        <f t="shared" si="2"/>
        <v>50</v>
      </c>
      <c r="B53" s="28" t="s">
        <v>152</v>
      </c>
      <c r="C53" s="29" t="s">
        <v>153</v>
      </c>
      <c r="D53" s="28" t="s">
        <v>19</v>
      </c>
      <c r="E53" s="28" t="s">
        <v>154</v>
      </c>
      <c r="F53" s="28" t="s">
        <v>136</v>
      </c>
      <c r="G53" s="28">
        <v>15</v>
      </c>
      <c r="H53" s="28">
        <v>10</v>
      </c>
      <c r="I53" s="28">
        <v>6</v>
      </c>
      <c r="J53" s="36">
        <f t="shared" si="0"/>
        <v>31</v>
      </c>
      <c r="K53" s="36"/>
      <c r="L53" s="36"/>
      <c r="M53" s="28" t="s">
        <v>22</v>
      </c>
    </row>
    <row r="54" s="4" customFormat="1" ht="27" customHeight="1" spans="1:13">
      <c r="A54" s="27">
        <f t="shared" si="2"/>
        <v>51</v>
      </c>
      <c r="B54" s="28" t="s">
        <v>155</v>
      </c>
      <c r="C54" s="29" t="s">
        <v>156</v>
      </c>
      <c r="D54" s="28" t="s">
        <v>19</v>
      </c>
      <c r="E54" s="28" t="s">
        <v>157</v>
      </c>
      <c r="F54" s="28" t="s">
        <v>128</v>
      </c>
      <c r="G54" s="28">
        <v>110</v>
      </c>
      <c r="H54" s="28">
        <v>80</v>
      </c>
      <c r="I54" s="28">
        <v>50</v>
      </c>
      <c r="J54" s="36">
        <f t="shared" si="0"/>
        <v>240</v>
      </c>
      <c r="K54" s="36"/>
      <c r="L54" s="36"/>
      <c r="M54" s="28" t="s">
        <v>22</v>
      </c>
    </row>
    <row r="55" s="4" customFormat="1" ht="27" customHeight="1" spans="1:13">
      <c r="A55" s="27">
        <f t="shared" si="2"/>
        <v>52</v>
      </c>
      <c r="B55" s="28" t="s">
        <v>158</v>
      </c>
      <c r="C55" s="29" t="s">
        <v>156</v>
      </c>
      <c r="D55" s="28" t="s">
        <v>19</v>
      </c>
      <c r="E55" s="28" t="s">
        <v>159</v>
      </c>
      <c r="F55" s="28" t="s">
        <v>128</v>
      </c>
      <c r="G55" s="28">
        <v>110</v>
      </c>
      <c r="H55" s="28">
        <v>80</v>
      </c>
      <c r="I55" s="28">
        <v>60</v>
      </c>
      <c r="J55" s="36">
        <f t="shared" si="0"/>
        <v>250</v>
      </c>
      <c r="K55" s="36"/>
      <c r="L55" s="36"/>
      <c r="M55" s="28" t="s">
        <v>22</v>
      </c>
    </row>
    <row r="56" s="3" customFormat="1" ht="27" customHeight="1" spans="1:13">
      <c r="A56" s="27">
        <f t="shared" si="2"/>
        <v>53</v>
      </c>
      <c r="B56" s="28" t="s">
        <v>160</v>
      </c>
      <c r="C56" s="29" t="s">
        <v>156</v>
      </c>
      <c r="D56" s="28" t="s">
        <v>19</v>
      </c>
      <c r="E56" s="28" t="s">
        <v>157</v>
      </c>
      <c r="F56" s="28" t="s">
        <v>128</v>
      </c>
      <c r="G56" s="28">
        <v>40</v>
      </c>
      <c r="H56" s="28">
        <v>20</v>
      </c>
      <c r="I56" s="28">
        <v>20</v>
      </c>
      <c r="J56" s="36">
        <f t="shared" si="0"/>
        <v>80</v>
      </c>
      <c r="K56" s="36"/>
      <c r="L56" s="36"/>
      <c r="M56" s="28" t="s">
        <v>22</v>
      </c>
    </row>
    <row r="57" s="3" customFormat="1" ht="27" customHeight="1" spans="1:13">
      <c r="A57" s="27">
        <f t="shared" si="2"/>
        <v>54</v>
      </c>
      <c r="B57" s="28" t="s">
        <v>161</v>
      </c>
      <c r="C57" s="29" t="s">
        <v>156</v>
      </c>
      <c r="D57" s="28" t="s">
        <v>19</v>
      </c>
      <c r="E57" s="28" t="s">
        <v>157</v>
      </c>
      <c r="F57" s="28" t="s">
        <v>128</v>
      </c>
      <c r="G57" s="28">
        <v>150</v>
      </c>
      <c r="H57" s="28">
        <v>60</v>
      </c>
      <c r="I57" s="28">
        <v>50</v>
      </c>
      <c r="J57" s="36">
        <f t="shared" si="0"/>
        <v>260</v>
      </c>
      <c r="K57" s="36"/>
      <c r="L57" s="36"/>
      <c r="M57" s="28" t="s">
        <v>22</v>
      </c>
    </row>
    <row r="58" s="4" customFormat="1" ht="27" customHeight="1" spans="1:13">
      <c r="A58" s="27">
        <f t="shared" si="2"/>
        <v>55</v>
      </c>
      <c r="B58" s="28" t="s">
        <v>162</v>
      </c>
      <c r="C58" s="29" t="s">
        <v>163</v>
      </c>
      <c r="D58" s="28" t="s">
        <v>19</v>
      </c>
      <c r="E58" s="28" t="s">
        <v>164</v>
      </c>
      <c r="F58" s="27" t="s">
        <v>21</v>
      </c>
      <c r="G58" s="27">
        <v>30</v>
      </c>
      <c r="H58" s="27">
        <v>20</v>
      </c>
      <c r="I58" s="28">
        <v>10</v>
      </c>
      <c r="J58" s="36">
        <f t="shared" si="0"/>
        <v>60</v>
      </c>
      <c r="K58" s="36"/>
      <c r="L58" s="36"/>
      <c r="M58" s="28" t="s">
        <v>22</v>
      </c>
    </row>
    <row r="59" s="4" customFormat="1" ht="27" customHeight="1" spans="1:13">
      <c r="A59" s="27">
        <f t="shared" si="2"/>
        <v>56</v>
      </c>
      <c r="B59" s="28" t="s">
        <v>165</v>
      </c>
      <c r="C59" s="29" t="s">
        <v>163</v>
      </c>
      <c r="D59" s="28" t="s">
        <v>19</v>
      </c>
      <c r="E59" s="28" t="s">
        <v>166</v>
      </c>
      <c r="F59" s="27" t="s">
        <v>21</v>
      </c>
      <c r="G59" s="27">
        <v>30</v>
      </c>
      <c r="H59" s="27">
        <v>30</v>
      </c>
      <c r="I59" s="28">
        <v>10</v>
      </c>
      <c r="J59" s="36">
        <f t="shared" si="0"/>
        <v>70</v>
      </c>
      <c r="K59" s="36"/>
      <c r="L59" s="36"/>
      <c r="M59" s="28" t="s">
        <v>22</v>
      </c>
    </row>
    <row r="60" s="4" customFormat="1" ht="27" customHeight="1" spans="1:13">
      <c r="A60" s="27">
        <f t="shared" si="2"/>
        <v>57</v>
      </c>
      <c r="B60" s="28" t="s">
        <v>167</v>
      </c>
      <c r="C60" s="29" t="s">
        <v>168</v>
      </c>
      <c r="D60" s="28" t="s">
        <v>19</v>
      </c>
      <c r="E60" s="28" t="s">
        <v>169</v>
      </c>
      <c r="F60" s="27" t="s">
        <v>21</v>
      </c>
      <c r="G60" s="27">
        <v>10</v>
      </c>
      <c r="H60" s="27">
        <v>10</v>
      </c>
      <c r="I60" s="28">
        <v>5</v>
      </c>
      <c r="J60" s="36">
        <f t="shared" si="0"/>
        <v>25</v>
      </c>
      <c r="K60" s="36"/>
      <c r="L60" s="36"/>
      <c r="M60" s="28" t="s">
        <v>22</v>
      </c>
    </row>
    <row r="61" s="4" customFormat="1" ht="27" customHeight="1" spans="1:13">
      <c r="A61" s="27">
        <f t="shared" si="2"/>
        <v>58</v>
      </c>
      <c r="B61" s="30" t="s">
        <v>170</v>
      </c>
      <c r="C61" s="31" t="s">
        <v>171</v>
      </c>
      <c r="D61" s="28" t="s">
        <v>19</v>
      </c>
      <c r="E61" s="28" t="s">
        <v>172</v>
      </c>
      <c r="F61" s="32" t="s">
        <v>113</v>
      </c>
      <c r="G61" s="28">
        <v>100</v>
      </c>
      <c r="H61" s="28">
        <v>80</v>
      </c>
      <c r="I61" s="28">
        <v>40</v>
      </c>
      <c r="J61" s="36">
        <f t="shared" si="0"/>
        <v>220</v>
      </c>
      <c r="K61" s="36"/>
      <c r="L61" s="36"/>
      <c r="M61" s="28" t="s">
        <v>22</v>
      </c>
    </row>
    <row r="62" s="4" customFormat="1" ht="27" customHeight="1" spans="1:13">
      <c r="A62" s="27">
        <f t="shared" si="2"/>
        <v>59</v>
      </c>
      <c r="B62" s="28" t="s">
        <v>173</v>
      </c>
      <c r="C62" s="29" t="s">
        <v>174</v>
      </c>
      <c r="D62" s="28" t="s">
        <v>19</v>
      </c>
      <c r="E62" s="28" t="s">
        <v>175</v>
      </c>
      <c r="F62" s="28" t="s">
        <v>176</v>
      </c>
      <c r="G62" s="28">
        <v>20</v>
      </c>
      <c r="H62" s="28">
        <v>20</v>
      </c>
      <c r="I62" s="28">
        <v>20</v>
      </c>
      <c r="J62" s="36">
        <f t="shared" si="0"/>
        <v>60</v>
      </c>
      <c r="K62" s="36"/>
      <c r="L62" s="36"/>
      <c r="M62" s="28" t="s">
        <v>22</v>
      </c>
    </row>
    <row r="63" s="4" customFormat="1" ht="27" customHeight="1" spans="1:13">
      <c r="A63" s="27">
        <f t="shared" si="2"/>
        <v>60</v>
      </c>
      <c r="B63" s="33" t="s">
        <v>177</v>
      </c>
      <c r="C63" s="34" t="s">
        <v>178</v>
      </c>
      <c r="D63" s="28" t="s">
        <v>19</v>
      </c>
      <c r="E63" s="33" t="s">
        <v>179</v>
      </c>
      <c r="F63" s="33" t="s">
        <v>21</v>
      </c>
      <c r="G63" s="33">
        <v>20</v>
      </c>
      <c r="H63" s="33">
        <v>10</v>
      </c>
      <c r="I63" s="39">
        <v>5</v>
      </c>
      <c r="J63" s="40">
        <f t="shared" si="0"/>
        <v>35</v>
      </c>
      <c r="K63" s="41"/>
      <c r="L63" s="40"/>
      <c r="M63" s="33" t="s">
        <v>22</v>
      </c>
    </row>
    <row r="64" s="3" customFormat="1" ht="27" customHeight="1" spans="1:13">
      <c r="A64" s="27">
        <f t="shared" si="2"/>
        <v>61</v>
      </c>
      <c r="B64" s="35" t="s">
        <v>180</v>
      </c>
      <c r="C64" s="29" t="s">
        <v>181</v>
      </c>
      <c r="D64" s="28" t="s">
        <v>19</v>
      </c>
      <c r="E64" s="35" t="s">
        <v>182</v>
      </c>
      <c r="F64" s="35" t="s">
        <v>21</v>
      </c>
      <c r="G64" s="35">
        <v>15</v>
      </c>
      <c r="H64" s="35">
        <v>10</v>
      </c>
      <c r="I64" s="35">
        <v>5</v>
      </c>
      <c r="J64" s="35">
        <f t="shared" si="0"/>
        <v>30</v>
      </c>
      <c r="K64" s="35"/>
      <c r="L64" s="35"/>
      <c r="M64" s="35" t="s">
        <v>22</v>
      </c>
    </row>
    <row r="65" s="5" customFormat="1" ht="27" customHeight="1" spans="1:13">
      <c r="A65" s="27">
        <f t="shared" si="2"/>
        <v>62</v>
      </c>
      <c r="B65" s="35" t="s">
        <v>183</v>
      </c>
      <c r="C65" s="29" t="s">
        <v>99</v>
      </c>
      <c r="D65" s="28" t="s">
        <v>19</v>
      </c>
      <c r="E65" s="35" t="s">
        <v>100</v>
      </c>
      <c r="F65" s="35" t="s">
        <v>21</v>
      </c>
      <c r="G65" s="35">
        <v>15</v>
      </c>
      <c r="H65" s="35">
        <v>10</v>
      </c>
      <c r="I65" s="35">
        <v>5</v>
      </c>
      <c r="J65" s="35">
        <f t="shared" si="0"/>
        <v>30</v>
      </c>
      <c r="K65" s="35"/>
      <c r="L65" s="35"/>
      <c r="M65" s="35" t="s">
        <v>22</v>
      </c>
    </row>
    <row r="66" s="5" customFormat="1" ht="27" customHeight="1" spans="1:13">
      <c r="A66" s="27">
        <f t="shared" si="2"/>
        <v>63</v>
      </c>
      <c r="B66" s="35" t="s">
        <v>184</v>
      </c>
      <c r="C66" s="29" t="s">
        <v>67</v>
      </c>
      <c r="D66" s="28" t="s">
        <v>19</v>
      </c>
      <c r="E66" s="35" t="s">
        <v>80</v>
      </c>
      <c r="F66" s="35" t="s">
        <v>21</v>
      </c>
      <c r="G66" s="35">
        <v>20</v>
      </c>
      <c r="H66" s="35">
        <v>10</v>
      </c>
      <c r="I66" s="35">
        <v>5</v>
      </c>
      <c r="J66" s="35">
        <f t="shared" si="0"/>
        <v>35</v>
      </c>
      <c r="K66" s="35"/>
      <c r="L66" s="35"/>
      <c r="M66" s="35" t="s">
        <v>22</v>
      </c>
    </row>
    <row r="67" s="5" customFormat="1" ht="27" customHeight="1" spans="1:13">
      <c r="A67" s="27">
        <f t="shared" si="2"/>
        <v>64</v>
      </c>
      <c r="B67" s="35" t="s">
        <v>185</v>
      </c>
      <c r="C67" s="29" t="s">
        <v>186</v>
      </c>
      <c r="D67" s="28" t="s">
        <v>19</v>
      </c>
      <c r="E67" s="35" t="s">
        <v>187</v>
      </c>
      <c r="F67" s="35" t="s">
        <v>21</v>
      </c>
      <c r="G67" s="35">
        <v>10</v>
      </c>
      <c r="H67" s="35">
        <v>5</v>
      </c>
      <c r="I67" s="35">
        <v>10</v>
      </c>
      <c r="J67" s="35">
        <v>10</v>
      </c>
      <c r="K67" s="53"/>
      <c r="L67" s="35"/>
      <c r="M67" s="35" t="s">
        <v>22</v>
      </c>
    </row>
    <row r="68" s="6" customFormat="1" ht="27" customHeight="1" spans="1:13">
      <c r="A68" s="27">
        <f t="shared" si="2"/>
        <v>65</v>
      </c>
      <c r="B68" s="35" t="s">
        <v>188</v>
      </c>
      <c r="C68" s="29" t="s">
        <v>189</v>
      </c>
      <c r="D68" s="28" t="s">
        <v>19</v>
      </c>
      <c r="E68" s="35" t="s">
        <v>190</v>
      </c>
      <c r="F68" s="35" t="s">
        <v>136</v>
      </c>
      <c r="G68" s="35">
        <v>10</v>
      </c>
      <c r="H68" s="35">
        <v>1</v>
      </c>
      <c r="I68" s="35">
        <v>8</v>
      </c>
      <c r="J68" s="35">
        <f t="shared" ref="J68:J78" si="3">G68+H68+I68</f>
        <v>19</v>
      </c>
      <c r="K68" s="35"/>
      <c r="L68" s="35"/>
      <c r="M68" s="35" t="s">
        <v>22</v>
      </c>
    </row>
    <row r="69" s="6" customFormat="1" ht="27" customHeight="1" spans="1:13">
      <c r="A69" s="27">
        <f t="shared" si="2"/>
        <v>66</v>
      </c>
      <c r="B69" s="35" t="s">
        <v>191</v>
      </c>
      <c r="C69" s="29" t="s">
        <v>189</v>
      </c>
      <c r="D69" s="28" t="s">
        <v>19</v>
      </c>
      <c r="E69" s="35" t="s">
        <v>192</v>
      </c>
      <c r="F69" s="35" t="s">
        <v>136</v>
      </c>
      <c r="G69" s="35">
        <v>10</v>
      </c>
      <c r="H69" s="35">
        <v>1</v>
      </c>
      <c r="I69" s="35">
        <v>8</v>
      </c>
      <c r="J69" s="35">
        <f t="shared" si="3"/>
        <v>19</v>
      </c>
      <c r="K69" s="35"/>
      <c r="L69" s="35"/>
      <c r="M69" s="35" t="s">
        <v>22</v>
      </c>
    </row>
    <row r="70" s="6" customFormat="1" ht="27" customHeight="1" spans="1:13">
      <c r="A70" s="27">
        <f t="shared" si="2"/>
        <v>67</v>
      </c>
      <c r="B70" s="35" t="s">
        <v>193</v>
      </c>
      <c r="C70" s="29" t="s">
        <v>194</v>
      </c>
      <c r="D70" s="28" t="s">
        <v>19</v>
      </c>
      <c r="E70" s="35" t="s">
        <v>195</v>
      </c>
      <c r="F70" s="35" t="s">
        <v>47</v>
      </c>
      <c r="G70" s="35">
        <v>5</v>
      </c>
      <c r="H70" s="35"/>
      <c r="I70" s="35">
        <v>5</v>
      </c>
      <c r="J70" s="35">
        <f t="shared" si="3"/>
        <v>10</v>
      </c>
      <c r="K70" s="35"/>
      <c r="L70" s="35"/>
      <c r="M70" s="35" t="s">
        <v>22</v>
      </c>
    </row>
    <row r="71" s="6" customFormat="1" ht="27" customHeight="1" spans="1:13">
      <c r="A71" s="27">
        <f t="shared" si="2"/>
        <v>68</v>
      </c>
      <c r="B71" s="23" t="s">
        <v>196</v>
      </c>
      <c r="C71" s="29" t="s">
        <v>34</v>
      </c>
      <c r="D71" s="28" t="s">
        <v>19</v>
      </c>
      <c r="E71" s="35" t="s">
        <v>197</v>
      </c>
      <c r="F71" s="35" t="s">
        <v>21</v>
      </c>
      <c r="G71" s="35">
        <v>50</v>
      </c>
      <c r="H71" s="35">
        <v>10</v>
      </c>
      <c r="I71" s="35">
        <v>70</v>
      </c>
      <c r="J71" s="35">
        <f t="shared" si="3"/>
        <v>130</v>
      </c>
      <c r="K71" s="35"/>
      <c r="L71" s="35"/>
      <c r="M71" s="35" t="s">
        <v>22</v>
      </c>
    </row>
    <row r="72" s="6" customFormat="1" ht="27" customHeight="1" spans="1:13">
      <c r="A72" s="27">
        <f t="shared" si="2"/>
        <v>69</v>
      </c>
      <c r="B72" s="35" t="s">
        <v>125</v>
      </c>
      <c r="C72" s="29" t="s">
        <v>189</v>
      </c>
      <c r="D72" s="28" t="s">
        <v>19</v>
      </c>
      <c r="E72" s="35" t="s">
        <v>198</v>
      </c>
      <c r="F72" s="35" t="s">
        <v>136</v>
      </c>
      <c r="G72" s="35">
        <v>10</v>
      </c>
      <c r="H72" s="35">
        <v>1</v>
      </c>
      <c r="I72" s="35">
        <v>10</v>
      </c>
      <c r="J72" s="35">
        <f t="shared" si="3"/>
        <v>21</v>
      </c>
      <c r="K72" s="35"/>
      <c r="L72" s="35"/>
      <c r="M72" s="35" t="s">
        <v>22</v>
      </c>
    </row>
    <row r="73" s="6" customFormat="1" ht="27" customHeight="1" spans="1:13">
      <c r="A73" s="27">
        <f t="shared" si="2"/>
        <v>70</v>
      </c>
      <c r="B73" s="35" t="s">
        <v>199</v>
      </c>
      <c r="C73" s="29" t="s">
        <v>34</v>
      </c>
      <c r="D73" s="28" t="s">
        <v>19</v>
      </c>
      <c r="E73" s="35" t="s">
        <v>200</v>
      </c>
      <c r="F73" s="35" t="s">
        <v>21</v>
      </c>
      <c r="G73" s="35">
        <v>10</v>
      </c>
      <c r="H73" s="35">
        <v>1</v>
      </c>
      <c r="I73" s="35">
        <v>10</v>
      </c>
      <c r="J73" s="35">
        <f t="shared" si="3"/>
        <v>21</v>
      </c>
      <c r="K73" s="35"/>
      <c r="L73" s="35"/>
      <c r="M73" s="35" t="s">
        <v>22</v>
      </c>
    </row>
    <row r="74" s="6" customFormat="1" ht="27" customHeight="1" spans="1:13">
      <c r="A74" s="27">
        <f t="shared" si="2"/>
        <v>71</v>
      </c>
      <c r="B74" s="35" t="s">
        <v>201</v>
      </c>
      <c r="C74" s="29" t="s">
        <v>202</v>
      </c>
      <c r="D74" s="28" t="s">
        <v>19</v>
      </c>
      <c r="E74" s="35" t="s">
        <v>203</v>
      </c>
      <c r="F74" s="35" t="s">
        <v>21</v>
      </c>
      <c r="G74" s="35">
        <v>10</v>
      </c>
      <c r="H74" s="35">
        <v>1</v>
      </c>
      <c r="I74" s="35">
        <v>5</v>
      </c>
      <c r="J74" s="35">
        <f t="shared" si="3"/>
        <v>16</v>
      </c>
      <c r="K74" s="35"/>
      <c r="L74" s="35"/>
      <c r="M74" s="35" t="s">
        <v>22</v>
      </c>
    </row>
    <row r="75" s="7" customFormat="1" ht="27" customHeight="1" spans="1:13">
      <c r="A75" s="42">
        <f t="shared" si="2"/>
        <v>72</v>
      </c>
      <c r="B75" s="43" t="s">
        <v>204</v>
      </c>
      <c r="C75" s="44" t="s">
        <v>205</v>
      </c>
      <c r="D75" s="29" t="s">
        <v>19</v>
      </c>
      <c r="E75" s="43" t="s">
        <v>206</v>
      </c>
      <c r="F75" s="43" t="s">
        <v>136</v>
      </c>
      <c r="G75" s="43">
        <v>10</v>
      </c>
      <c r="H75" s="43">
        <v>1</v>
      </c>
      <c r="I75" s="43">
        <v>30</v>
      </c>
      <c r="J75" s="43">
        <f t="shared" si="3"/>
        <v>41</v>
      </c>
      <c r="K75" s="43"/>
      <c r="L75" s="43"/>
      <c r="M75" s="43" t="s">
        <v>22</v>
      </c>
    </row>
    <row r="76" s="6" customFormat="1" ht="27" customHeight="1" spans="1:13">
      <c r="A76" s="27">
        <f t="shared" si="2"/>
        <v>73</v>
      </c>
      <c r="B76" s="35" t="s">
        <v>207</v>
      </c>
      <c r="C76" s="29" t="s">
        <v>208</v>
      </c>
      <c r="D76" s="28" t="s">
        <v>19</v>
      </c>
      <c r="E76" s="35" t="s">
        <v>209</v>
      </c>
      <c r="F76" s="35" t="s">
        <v>210</v>
      </c>
      <c r="G76" s="35"/>
      <c r="H76" s="35">
        <v>60</v>
      </c>
      <c r="I76" s="35"/>
      <c r="J76" s="35">
        <f t="shared" si="3"/>
        <v>60</v>
      </c>
      <c r="K76" s="35"/>
      <c r="L76" s="35"/>
      <c r="M76" s="35" t="s">
        <v>22</v>
      </c>
    </row>
    <row r="77" s="6" customFormat="1" ht="27" customHeight="1" spans="1:13">
      <c r="A77" s="27">
        <f t="shared" si="2"/>
        <v>74</v>
      </c>
      <c r="B77" s="35" t="s">
        <v>211</v>
      </c>
      <c r="C77" s="29" t="s">
        <v>34</v>
      </c>
      <c r="D77" s="28" t="s">
        <v>19</v>
      </c>
      <c r="E77" s="35" t="s">
        <v>212</v>
      </c>
      <c r="F77" s="35" t="s">
        <v>21</v>
      </c>
      <c r="G77" s="35">
        <v>30</v>
      </c>
      <c r="H77" s="35">
        <v>30</v>
      </c>
      <c r="I77" s="35">
        <v>40</v>
      </c>
      <c r="J77" s="35">
        <f t="shared" si="3"/>
        <v>100</v>
      </c>
      <c r="K77" s="35"/>
      <c r="L77" s="35"/>
      <c r="M77" s="35" t="s">
        <v>22</v>
      </c>
    </row>
    <row r="78" s="6" customFormat="1" ht="27" customHeight="1" spans="1:13">
      <c r="A78" s="27">
        <f t="shared" si="2"/>
        <v>75</v>
      </c>
      <c r="B78" s="35" t="s">
        <v>213</v>
      </c>
      <c r="C78" s="29" t="s">
        <v>214</v>
      </c>
      <c r="D78" s="28" t="s">
        <v>19</v>
      </c>
      <c r="E78" s="35" t="s">
        <v>215</v>
      </c>
      <c r="F78" s="35" t="s">
        <v>136</v>
      </c>
      <c r="G78" s="35"/>
      <c r="H78" s="35">
        <v>5</v>
      </c>
      <c r="I78" s="35">
        <v>3</v>
      </c>
      <c r="J78" s="35">
        <f t="shared" si="3"/>
        <v>8</v>
      </c>
      <c r="K78" s="35"/>
      <c r="L78" s="35"/>
      <c r="M78" s="35"/>
    </row>
    <row r="79" s="3" customFormat="1" spans="1:13">
      <c r="A79" s="45"/>
      <c r="B79" s="46"/>
      <c r="C79" s="47"/>
      <c r="D79" s="48"/>
      <c r="E79" s="46"/>
      <c r="F79" s="46"/>
      <c r="G79" s="46"/>
      <c r="H79" s="46"/>
      <c r="I79" s="46"/>
      <c r="J79" s="46"/>
      <c r="K79" s="46"/>
      <c r="L79" s="46">
        <f>SUM(L4:L78)</f>
        <v>0</v>
      </c>
      <c r="M79" s="60"/>
    </row>
    <row r="80" s="2" customFormat="1" ht="20.25" spans="1:13">
      <c r="A80" s="49" t="s">
        <v>216</v>
      </c>
      <c r="B80" s="50"/>
      <c r="C80" s="51"/>
      <c r="D80" s="52"/>
      <c r="E80" s="50"/>
      <c r="F80" s="52"/>
      <c r="G80" s="52"/>
      <c r="H80" s="52"/>
      <c r="I80" s="52"/>
      <c r="J80" s="52"/>
      <c r="K80" s="52"/>
      <c r="L80" s="52"/>
      <c r="M80" s="26"/>
    </row>
    <row r="81" s="3" customFormat="1" ht="42" customHeight="1" spans="1:13">
      <c r="A81" s="27" t="s">
        <v>4</v>
      </c>
      <c r="B81" s="28" t="s">
        <v>5</v>
      </c>
      <c r="C81" s="29" t="s">
        <v>6</v>
      </c>
      <c r="D81" s="27" t="s">
        <v>7</v>
      </c>
      <c r="E81" s="28" t="s">
        <v>8</v>
      </c>
      <c r="F81" s="27" t="s">
        <v>9</v>
      </c>
      <c r="G81" s="28" t="s">
        <v>10</v>
      </c>
      <c r="H81" s="28" t="s">
        <v>11</v>
      </c>
      <c r="I81" s="28" t="s">
        <v>12</v>
      </c>
      <c r="J81" s="36" t="s">
        <v>13</v>
      </c>
      <c r="K81" s="36" t="s">
        <v>14</v>
      </c>
      <c r="L81" s="36" t="s">
        <v>15</v>
      </c>
      <c r="M81" s="28" t="s">
        <v>16</v>
      </c>
    </row>
    <row r="82" s="3" customFormat="1" ht="27" spans="1:13">
      <c r="A82" s="27">
        <v>76</v>
      </c>
      <c r="B82" s="28" t="s">
        <v>217</v>
      </c>
      <c r="C82" s="29" t="s">
        <v>218</v>
      </c>
      <c r="D82" s="28" t="s">
        <v>19</v>
      </c>
      <c r="E82" s="28" t="s">
        <v>219</v>
      </c>
      <c r="F82" s="28" t="s">
        <v>21</v>
      </c>
      <c r="G82" s="28">
        <v>40</v>
      </c>
      <c r="H82" s="28">
        <v>20</v>
      </c>
      <c r="I82" s="28">
        <v>150</v>
      </c>
      <c r="J82" s="36">
        <f t="shared" ref="J82:J122" si="4">G82+H82+I82</f>
        <v>210</v>
      </c>
      <c r="K82" s="36"/>
      <c r="L82" s="36"/>
      <c r="M82" s="28" t="s">
        <v>22</v>
      </c>
    </row>
    <row r="83" s="3" customFormat="1" ht="15" customHeight="1" spans="1:13">
      <c r="A83" s="27">
        <v>77</v>
      </c>
      <c r="B83" s="28" t="s">
        <v>220</v>
      </c>
      <c r="C83" s="29" t="s">
        <v>221</v>
      </c>
      <c r="D83" s="28" t="s">
        <v>19</v>
      </c>
      <c r="E83" s="28" t="s">
        <v>222</v>
      </c>
      <c r="F83" s="28" t="s">
        <v>21</v>
      </c>
      <c r="G83" s="28">
        <v>15</v>
      </c>
      <c r="H83" s="28">
        <v>10</v>
      </c>
      <c r="I83" s="28">
        <v>10</v>
      </c>
      <c r="J83" s="36">
        <f t="shared" si="4"/>
        <v>35</v>
      </c>
      <c r="K83" s="36"/>
      <c r="L83" s="36"/>
      <c r="M83" s="28" t="s">
        <v>22</v>
      </c>
    </row>
    <row r="84" s="3" customFormat="1" ht="27" spans="1:13">
      <c r="A84" s="27">
        <v>78</v>
      </c>
      <c r="B84" s="28" t="s">
        <v>223</v>
      </c>
      <c r="C84" s="29" t="s">
        <v>224</v>
      </c>
      <c r="D84" s="28" t="s">
        <v>19</v>
      </c>
      <c r="E84" s="28" t="s">
        <v>225</v>
      </c>
      <c r="F84" s="28" t="s">
        <v>21</v>
      </c>
      <c r="G84" s="28">
        <v>15</v>
      </c>
      <c r="H84" s="28">
        <v>10</v>
      </c>
      <c r="I84" s="28">
        <v>10</v>
      </c>
      <c r="J84" s="36">
        <f t="shared" si="4"/>
        <v>35</v>
      </c>
      <c r="K84" s="36"/>
      <c r="L84" s="36"/>
      <c r="M84" s="28" t="s">
        <v>22</v>
      </c>
    </row>
    <row r="85" s="3" customFormat="1" ht="27" spans="1:13">
      <c r="A85" s="27">
        <v>79</v>
      </c>
      <c r="B85" s="28" t="s">
        <v>226</v>
      </c>
      <c r="C85" s="29" t="s">
        <v>224</v>
      </c>
      <c r="D85" s="28" t="s">
        <v>19</v>
      </c>
      <c r="E85" s="28" t="s">
        <v>187</v>
      </c>
      <c r="F85" s="28" t="s">
        <v>21</v>
      </c>
      <c r="G85" s="28">
        <v>130</v>
      </c>
      <c r="H85" s="28">
        <v>80</v>
      </c>
      <c r="I85" s="28">
        <v>50</v>
      </c>
      <c r="J85" s="36">
        <f t="shared" si="4"/>
        <v>260</v>
      </c>
      <c r="K85" s="36"/>
      <c r="L85" s="36"/>
      <c r="M85" s="28" t="s">
        <v>22</v>
      </c>
    </row>
    <row r="86" s="3" customFormat="1" ht="27" spans="1:13">
      <c r="A86" s="27">
        <v>80</v>
      </c>
      <c r="B86" s="28" t="s">
        <v>227</v>
      </c>
      <c r="C86" s="29" t="s">
        <v>228</v>
      </c>
      <c r="D86" s="28" t="s">
        <v>19</v>
      </c>
      <c r="E86" s="28" t="s">
        <v>229</v>
      </c>
      <c r="F86" s="28" t="s">
        <v>21</v>
      </c>
      <c r="G86" s="28">
        <v>85</v>
      </c>
      <c r="H86" s="28">
        <v>50</v>
      </c>
      <c r="I86" s="28">
        <v>60</v>
      </c>
      <c r="J86" s="36">
        <f t="shared" si="4"/>
        <v>195</v>
      </c>
      <c r="K86" s="36"/>
      <c r="L86" s="36"/>
      <c r="M86" s="28" t="s">
        <v>22</v>
      </c>
    </row>
    <row r="87" s="3" customFormat="1" ht="15" customHeight="1" spans="1:13">
      <c r="A87" s="27">
        <v>81</v>
      </c>
      <c r="B87" s="28" t="s">
        <v>230</v>
      </c>
      <c r="C87" s="29" t="s">
        <v>231</v>
      </c>
      <c r="D87" s="28" t="s">
        <v>19</v>
      </c>
      <c r="E87" s="28" t="s">
        <v>232</v>
      </c>
      <c r="F87" s="28" t="s">
        <v>21</v>
      </c>
      <c r="G87" s="28">
        <v>80</v>
      </c>
      <c r="H87" s="28">
        <v>50</v>
      </c>
      <c r="I87" s="28">
        <v>60</v>
      </c>
      <c r="J87" s="36">
        <f t="shared" si="4"/>
        <v>190</v>
      </c>
      <c r="K87" s="36"/>
      <c r="L87" s="36"/>
      <c r="M87" s="28" t="s">
        <v>22</v>
      </c>
    </row>
    <row r="88" s="3" customFormat="1" ht="27" spans="1:13">
      <c r="A88" s="27">
        <v>82</v>
      </c>
      <c r="B88" s="28" t="s">
        <v>233</v>
      </c>
      <c r="C88" s="29" t="s">
        <v>234</v>
      </c>
      <c r="D88" s="28" t="s">
        <v>19</v>
      </c>
      <c r="E88" s="28" t="s">
        <v>235</v>
      </c>
      <c r="F88" s="28" t="s">
        <v>21</v>
      </c>
      <c r="G88" s="28">
        <v>50</v>
      </c>
      <c r="H88" s="28">
        <v>50</v>
      </c>
      <c r="I88" s="28">
        <v>20</v>
      </c>
      <c r="J88" s="36">
        <f t="shared" si="4"/>
        <v>120</v>
      </c>
      <c r="K88" s="36"/>
      <c r="L88" s="36"/>
      <c r="M88" s="28" t="s">
        <v>22</v>
      </c>
    </row>
    <row r="89" s="3" customFormat="1" ht="27" spans="1:13">
      <c r="A89" s="27">
        <v>83</v>
      </c>
      <c r="B89" s="28" t="s">
        <v>236</v>
      </c>
      <c r="C89" s="29" t="s">
        <v>234</v>
      </c>
      <c r="D89" s="28" t="s">
        <v>19</v>
      </c>
      <c r="E89" s="28" t="s">
        <v>235</v>
      </c>
      <c r="F89" s="28" t="s">
        <v>21</v>
      </c>
      <c r="G89" s="28">
        <v>50</v>
      </c>
      <c r="H89" s="28">
        <v>50</v>
      </c>
      <c r="I89" s="28">
        <v>20</v>
      </c>
      <c r="J89" s="36">
        <f t="shared" si="4"/>
        <v>120</v>
      </c>
      <c r="K89" s="36"/>
      <c r="L89" s="36"/>
      <c r="M89" s="28" t="s">
        <v>22</v>
      </c>
    </row>
    <row r="90" s="3" customFormat="1" ht="27" spans="1:13">
      <c r="A90" s="27">
        <v>84</v>
      </c>
      <c r="B90" s="28" t="s">
        <v>237</v>
      </c>
      <c r="C90" s="29" t="s">
        <v>221</v>
      </c>
      <c r="D90" s="28" t="s">
        <v>19</v>
      </c>
      <c r="E90" s="28" t="s">
        <v>238</v>
      </c>
      <c r="F90" s="28" t="s">
        <v>21</v>
      </c>
      <c r="G90" s="28">
        <v>150</v>
      </c>
      <c r="H90" s="28">
        <v>150</v>
      </c>
      <c r="I90" s="28">
        <v>120</v>
      </c>
      <c r="J90" s="36">
        <f t="shared" si="4"/>
        <v>420</v>
      </c>
      <c r="K90" s="36"/>
      <c r="L90" s="36"/>
      <c r="M90" s="28" t="s">
        <v>22</v>
      </c>
    </row>
    <row r="91" s="3" customFormat="1" ht="15" customHeight="1" spans="1:13">
      <c r="A91" s="27">
        <v>85</v>
      </c>
      <c r="B91" s="28" t="s">
        <v>239</v>
      </c>
      <c r="C91" s="29" t="s">
        <v>221</v>
      </c>
      <c r="D91" s="28" t="s">
        <v>19</v>
      </c>
      <c r="E91" s="28" t="s">
        <v>222</v>
      </c>
      <c r="F91" s="28" t="s">
        <v>21</v>
      </c>
      <c r="G91" s="28">
        <v>30</v>
      </c>
      <c r="H91" s="28">
        <v>30</v>
      </c>
      <c r="I91" s="28">
        <v>10</v>
      </c>
      <c r="J91" s="36">
        <f t="shared" si="4"/>
        <v>70</v>
      </c>
      <c r="K91" s="36"/>
      <c r="L91" s="36"/>
      <c r="M91" s="28" t="s">
        <v>22</v>
      </c>
    </row>
    <row r="92" s="3" customFormat="1" ht="27" spans="1:13">
      <c r="A92" s="27">
        <v>86</v>
      </c>
      <c r="B92" s="28" t="s">
        <v>240</v>
      </c>
      <c r="C92" s="29" t="s">
        <v>240</v>
      </c>
      <c r="D92" s="28" t="s">
        <v>19</v>
      </c>
      <c r="E92" s="28" t="s">
        <v>232</v>
      </c>
      <c r="F92" s="28" t="s">
        <v>21</v>
      </c>
      <c r="G92" s="28">
        <v>50</v>
      </c>
      <c r="H92" s="28">
        <v>50</v>
      </c>
      <c r="I92" s="28">
        <v>150</v>
      </c>
      <c r="J92" s="36">
        <f t="shared" si="4"/>
        <v>250</v>
      </c>
      <c r="K92" s="36"/>
      <c r="L92" s="36"/>
      <c r="M92" s="28" t="s">
        <v>22</v>
      </c>
    </row>
    <row r="93" s="3" customFormat="1" ht="27" spans="1:13">
      <c r="A93" s="27">
        <v>87</v>
      </c>
      <c r="B93" s="28" t="s">
        <v>241</v>
      </c>
      <c r="C93" s="29" t="s">
        <v>218</v>
      </c>
      <c r="D93" s="28" t="s">
        <v>19</v>
      </c>
      <c r="E93" s="28" t="s">
        <v>219</v>
      </c>
      <c r="F93" s="28" t="s">
        <v>21</v>
      </c>
      <c r="G93" s="28">
        <v>50</v>
      </c>
      <c r="H93" s="28">
        <v>50</v>
      </c>
      <c r="I93" s="28">
        <v>30</v>
      </c>
      <c r="J93" s="36">
        <f t="shared" si="4"/>
        <v>130</v>
      </c>
      <c r="K93" s="36"/>
      <c r="L93" s="36"/>
      <c r="M93" s="28" t="s">
        <v>22</v>
      </c>
    </row>
    <row r="94" s="3" customFormat="1" ht="15" customHeight="1" spans="1:13">
      <c r="A94" s="27">
        <v>88</v>
      </c>
      <c r="B94" s="28" t="s">
        <v>218</v>
      </c>
      <c r="C94" s="29" t="s">
        <v>218</v>
      </c>
      <c r="D94" s="28" t="s">
        <v>19</v>
      </c>
      <c r="E94" s="28" t="s">
        <v>242</v>
      </c>
      <c r="F94" s="28" t="s">
        <v>21</v>
      </c>
      <c r="G94" s="28">
        <v>1000</v>
      </c>
      <c r="H94" s="28">
        <v>1000</v>
      </c>
      <c r="I94" s="28">
        <v>800</v>
      </c>
      <c r="J94" s="36">
        <f t="shared" si="4"/>
        <v>2800</v>
      </c>
      <c r="K94" s="36"/>
      <c r="L94" s="36"/>
      <c r="M94" s="28" t="s">
        <v>22</v>
      </c>
    </row>
    <row r="95" s="3" customFormat="1" ht="27" spans="1:13">
      <c r="A95" s="27">
        <v>89</v>
      </c>
      <c r="B95" s="28" t="s">
        <v>218</v>
      </c>
      <c r="C95" s="29" t="s">
        <v>218</v>
      </c>
      <c r="D95" s="28" t="s">
        <v>19</v>
      </c>
      <c r="E95" s="28" t="s">
        <v>243</v>
      </c>
      <c r="F95" s="28" t="s">
        <v>21</v>
      </c>
      <c r="G95" s="28">
        <v>2000</v>
      </c>
      <c r="H95" s="28">
        <v>1000</v>
      </c>
      <c r="I95" s="28">
        <v>200</v>
      </c>
      <c r="J95" s="36">
        <f t="shared" si="4"/>
        <v>3200</v>
      </c>
      <c r="K95" s="36"/>
      <c r="L95" s="36"/>
      <c r="M95" s="28" t="s">
        <v>22</v>
      </c>
    </row>
    <row r="96" s="3" customFormat="1" ht="27" spans="1:13">
      <c r="A96" s="27">
        <v>90</v>
      </c>
      <c r="B96" s="28" t="s">
        <v>244</v>
      </c>
      <c r="C96" s="29" t="s">
        <v>245</v>
      </c>
      <c r="D96" s="28" t="s">
        <v>19</v>
      </c>
      <c r="E96" s="28" t="s">
        <v>246</v>
      </c>
      <c r="F96" s="28" t="s">
        <v>21</v>
      </c>
      <c r="G96" s="28">
        <v>50</v>
      </c>
      <c r="H96" s="28">
        <v>30</v>
      </c>
      <c r="I96" s="28">
        <v>80</v>
      </c>
      <c r="J96" s="36">
        <f t="shared" si="4"/>
        <v>160</v>
      </c>
      <c r="K96" s="36"/>
      <c r="L96" s="36"/>
      <c r="M96" s="28" t="s">
        <v>22</v>
      </c>
    </row>
    <row r="97" s="3" customFormat="1" ht="27" spans="1:13">
      <c r="A97" s="27">
        <v>91</v>
      </c>
      <c r="B97" s="28" t="s">
        <v>247</v>
      </c>
      <c r="C97" s="29" t="s">
        <v>218</v>
      </c>
      <c r="D97" s="28" t="s">
        <v>19</v>
      </c>
      <c r="E97" s="28" t="s">
        <v>248</v>
      </c>
      <c r="F97" s="28" t="s">
        <v>21</v>
      </c>
      <c r="G97" s="28">
        <v>150</v>
      </c>
      <c r="H97" s="28">
        <v>60</v>
      </c>
      <c r="I97" s="28">
        <v>150</v>
      </c>
      <c r="J97" s="36">
        <f t="shared" si="4"/>
        <v>360</v>
      </c>
      <c r="K97" s="36"/>
      <c r="L97" s="36"/>
      <c r="M97" s="28" t="s">
        <v>22</v>
      </c>
    </row>
    <row r="98" s="3" customFormat="1" ht="27" spans="1:13">
      <c r="A98" s="27">
        <v>92</v>
      </c>
      <c r="B98" s="28" t="s">
        <v>249</v>
      </c>
      <c r="C98" s="29" t="s">
        <v>231</v>
      </c>
      <c r="D98" s="28" t="s">
        <v>19</v>
      </c>
      <c r="E98" s="28" t="s">
        <v>250</v>
      </c>
      <c r="F98" s="28" t="s">
        <v>21</v>
      </c>
      <c r="G98" s="28">
        <v>200</v>
      </c>
      <c r="H98" s="28">
        <v>50</v>
      </c>
      <c r="I98" s="28">
        <v>100</v>
      </c>
      <c r="J98" s="36">
        <f t="shared" si="4"/>
        <v>350</v>
      </c>
      <c r="K98" s="36"/>
      <c r="L98" s="36"/>
      <c r="M98" s="28" t="s">
        <v>22</v>
      </c>
    </row>
    <row r="99" s="3" customFormat="1" ht="27" spans="1:13">
      <c r="A99" s="27">
        <v>93</v>
      </c>
      <c r="B99" s="28" t="s">
        <v>251</v>
      </c>
      <c r="C99" s="29" t="s">
        <v>252</v>
      </c>
      <c r="D99" s="28" t="s">
        <v>19</v>
      </c>
      <c r="E99" s="28" t="s">
        <v>253</v>
      </c>
      <c r="F99" s="28" t="s">
        <v>21</v>
      </c>
      <c r="G99" s="28">
        <v>30</v>
      </c>
      <c r="H99" s="28">
        <v>20</v>
      </c>
      <c r="I99" s="28">
        <v>100</v>
      </c>
      <c r="J99" s="36">
        <f t="shared" si="4"/>
        <v>150</v>
      </c>
      <c r="K99" s="36"/>
      <c r="L99" s="36"/>
      <c r="M99" s="28" t="s">
        <v>22</v>
      </c>
    </row>
    <row r="100" s="5" customFormat="1" ht="27" spans="1:13">
      <c r="A100" s="27">
        <v>94</v>
      </c>
      <c r="B100" s="28" t="s">
        <v>254</v>
      </c>
      <c r="C100" s="29" t="s">
        <v>218</v>
      </c>
      <c r="D100" s="28" t="s">
        <v>19</v>
      </c>
      <c r="E100" s="28" t="s">
        <v>219</v>
      </c>
      <c r="F100" s="28" t="s">
        <v>21</v>
      </c>
      <c r="G100" s="28">
        <v>100</v>
      </c>
      <c r="H100" s="28">
        <v>50</v>
      </c>
      <c r="I100" s="28">
        <v>150</v>
      </c>
      <c r="J100" s="36">
        <f t="shared" si="4"/>
        <v>300</v>
      </c>
      <c r="K100" s="36"/>
      <c r="L100" s="36"/>
      <c r="M100" s="28" t="s">
        <v>22</v>
      </c>
    </row>
    <row r="101" s="3" customFormat="1" ht="15" customHeight="1" spans="1:13">
      <c r="A101" s="27">
        <v>95</v>
      </c>
      <c r="B101" s="28" t="s">
        <v>255</v>
      </c>
      <c r="C101" s="29" t="s">
        <v>255</v>
      </c>
      <c r="D101" s="28" t="s">
        <v>19</v>
      </c>
      <c r="E101" s="28" t="s">
        <v>219</v>
      </c>
      <c r="F101" s="28" t="s">
        <v>21</v>
      </c>
      <c r="G101" s="28">
        <v>160</v>
      </c>
      <c r="H101" s="28">
        <v>50</v>
      </c>
      <c r="I101" s="28">
        <v>100</v>
      </c>
      <c r="J101" s="36">
        <f t="shared" si="4"/>
        <v>310</v>
      </c>
      <c r="K101" s="36"/>
      <c r="L101" s="36"/>
      <c r="M101" s="28" t="s">
        <v>22</v>
      </c>
    </row>
    <row r="102" s="3" customFormat="1" ht="27" spans="1:13">
      <c r="A102" s="27">
        <v>96</v>
      </c>
      <c r="B102" s="28" t="s">
        <v>256</v>
      </c>
      <c r="C102" s="29" t="s">
        <v>257</v>
      </c>
      <c r="D102" s="28" t="s">
        <v>19</v>
      </c>
      <c r="E102" s="28" t="s">
        <v>258</v>
      </c>
      <c r="F102" s="28" t="s">
        <v>21</v>
      </c>
      <c r="G102" s="28">
        <v>60</v>
      </c>
      <c r="H102" s="28">
        <v>30</v>
      </c>
      <c r="I102" s="28">
        <v>50</v>
      </c>
      <c r="J102" s="36">
        <f t="shared" si="4"/>
        <v>140</v>
      </c>
      <c r="K102" s="36"/>
      <c r="L102" s="36"/>
      <c r="M102" s="28" t="s">
        <v>22</v>
      </c>
    </row>
    <row r="103" s="3" customFormat="1" ht="27" spans="1:13">
      <c r="A103" s="27">
        <v>97</v>
      </c>
      <c r="B103" s="28" t="s">
        <v>259</v>
      </c>
      <c r="C103" s="29" t="s">
        <v>221</v>
      </c>
      <c r="D103" s="28" t="s">
        <v>19</v>
      </c>
      <c r="E103" s="28" t="s">
        <v>238</v>
      </c>
      <c r="F103" s="28" t="s">
        <v>21</v>
      </c>
      <c r="G103" s="28">
        <v>80</v>
      </c>
      <c r="H103" s="28">
        <v>80</v>
      </c>
      <c r="I103" s="28">
        <v>80</v>
      </c>
      <c r="J103" s="36">
        <f t="shared" si="4"/>
        <v>240</v>
      </c>
      <c r="K103" s="36"/>
      <c r="L103" s="36"/>
      <c r="M103" s="28" t="s">
        <v>22</v>
      </c>
    </row>
    <row r="104" s="3" customFormat="1" ht="27" customHeight="1" spans="1:13">
      <c r="A104" s="27">
        <v>98</v>
      </c>
      <c r="B104" s="28" t="s">
        <v>260</v>
      </c>
      <c r="C104" s="29" t="s">
        <v>261</v>
      </c>
      <c r="D104" s="28" t="s">
        <v>19</v>
      </c>
      <c r="E104" s="28" t="s">
        <v>262</v>
      </c>
      <c r="F104" s="28" t="s">
        <v>21</v>
      </c>
      <c r="G104" s="28">
        <v>150</v>
      </c>
      <c r="H104" s="28">
        <v>50</v>
      </c>
      <c r="I104" s="28">
        <v>100</v>
      </c>
      <c r="J104" s="36">
        <f t="shared" si="4"/>
        <v>300</v>
      </c>
      <c r="K104" s="36"/>
      <c r="L104" s="36"/>
      <c r="M104" s="28" t="s">
        <v>22</v>
      </c>
    </row>
    <row r="105" s="3" customFormat="1" ht="27" spans="1:13">
      <c r="A105" s="27">
        <v>99</v>
      </c>
      <c r="B105" s="28" t="s">
        <v>263</v>
      </c>
      <c r="C105" s="29" t="s">
        <v>231</v>
      </c>
      <c r="D105" s="28" t="s">
        <v>19</v>
      </c>
      <c r="E105" s="28" t="s">
        <v>219</v>
      </c>
      <c r="F105" s="28" t="s">
        <v>21</v>
      </c>
      <c r="G105" s="28">
        <v>150</v>
      </c>
      <c r="H105" s="28">
        <v>50</v>
      </c>
      <c r="I105" s="28">
        <v>80</v>
      </c>
      <c r="J105" s="36">
        <f t="shared" si="4"/>
        <v>280</v>
      </c>
      <c r="K105" s="36"/>
      <c r="L105" s="36"/>
      <c r="M105" s="28" t="s">
        <v>22</v>
      </c>
    </row>
    <row r="106" s="3" customFormat="1" ht="27" spans="1:13">
      <c r="A106" s="27">
        <v>100</v>
      </c>
      <c r="B106" s="53" t="s">
        <v>264</v>
      </c>
      <c r="C106" s="34" t="s">
        <v>265</v>
      </c>
      <c r="D106" s="28" t="s">
        <v>19</v>
      </c>
      <c r="E106" s="53" t="s">
        <v>219</v>
      </c>
      <c r="F106" s="53" t="s">
        <v>21</v>
      </c>
      <c r="G106" s="53">
        <v>100</v>
      </c>
      <c r="H106" s="53">
        <v>50</v>
      </c>
      <c r="I106" s="53">
        <v>100</v>
      </c>
      <c r="J106" s="36">
        <f t="shared" si="4"/>
        <v>250</v>
      </c>
      <c r="K106" s="53"/>
      <c r="L106" s="40"/>
      <c r="M106" s="35" t="s">
        <v>22</v>
      </c>
    </row>
    <row r="107" s="3" customFormat="1" ht="27" spans="1:13">
      <c r="A107" s="27">
        <v>101</v>
      </c>
      <c r="B107" s="35" t="s">
        <v>266</v>
      </c>
      <c r="C107" s="29" t="s">
        <v>221</v>
      </c>
      <c r="D107" s="28" t="s">
        <v>19</v>
      </c>
      <c r="E107" s="35" t="s">
        <v>267</v>
      </c>
      <c r="F107" s="35" t="s">
        <v>21</v>
      </c>
      <c r="G107" s="35">
        <v>50</v>
      </c>
      <c r="H107" s="35"/>
      <c r="I107" s="35">
        <v>80</v>
      </c>
      <c r="J107" s="36">
        <f t="shared" si="4"/>
        <v>130</v>
      </c>
      <c r="K107" s="35"/>
      <c r="L107" s="40"/>
      <c r="M107" s="35" t="s">
        <v>22</v>
      </c>
    </row>
    <row r="108" s="3" customFormat="1" ht="27" spans="1:13">
      <c r="A108" s="27">
        <v>102</v>
      </c>
      <c r="B108" s="35" t="s">
        <v>268</v>
      </c>
      <c r="C108" s="29" t="s">
        <v>269</v>
      </c>
      <c r="D108" s="28" t="s">
        <v>19</v>
      </c>
      <c r="E108" s="35" t="s">
        <v>270</v>
      </c>
      <c r="F108" s="35" t="s">
        <v>21</v>
      </c>
      <c r="G108" s="35"/>
      <c r="H108" s="35"/>
      <c r="I108" s="35">
        <v>50</v>
      </c>
      <c r="J108" s="36">
        <f t="shared" si="4"/>
        <v>50</v>
      </c>
      <c r="K108" s="35"/>
      <c r="L108" s="40"/>
      <c r="M108" s="35" t="s">
        <v>22</v>
      </c>
    </row>
    <row r="109" s="3" customFormat="1" ht="27" spans="1:13">
      <c r="A109" s="27">
        <v>103</v>
      </c>
      <c r="B109" s="35" t="s">
        <v>271</v>
      </c>
      <c r="C109" s="29" t="s">
        <v>271</v>
      </c>
      <c r="D109" s="28" t="s">
        <v>19</v>
      </c>
      <c r="E109" s="35" t="s">
        <v>272</v>
      </c>
      <c r="F109" s="35" t="s">
        <v>21</v>
      </c>
      <c r="G109" s="35">
        <v>50</v>
      </c>
      <c r="H109" s="35">
        <v>20</v>
      </c>
      <c r="I109" s="35">
        <v>50</v>
      </c>
      <c r="J109" s="36">
        <f t="shared" si="4"/>
        <v>120</v>
      </c>
      <c r="K109" s="35"/>
      <c r="L109" s="40"/>
      <c r="M109" s="35" t="s">
        <v>22</v>
      </c>
    </row>
    <row r="110" s="3" customFormat="1" ht="27" spans="1:13">
      <c r="A110" s="27">
        <v>104</v>
      </c>
      <c r="B110" s="35" t="s">
        <v>273</v>
      </c>
      <c r="C110" s="29" t="s">
        <v>231</v>
      </c>
      <c r="D110" s="28" t="s">
        <v>19</v>
      </c>
      <c r="E110" s="35" t="s">
        <v>274</v>
      </c>
      <c r="F110" s="35" t="s">
        <v>21</v>
      </c>
      <c r="G110" s="35">
        <v>50</v>
      </c>
      <c r="H110" s="35">
        <v>5</v>
      </c>
      <c r="I110" s="35">
        <v>100</v>
      </c>
      <c r="J110" s="36">
        <f t="shared" si="4"/>
        <v>155</v>
      </c>
      <c r="K110" s="35"/>
      <c r="L110" s="40"/>
      <c r="M110" s="35" t="s">
        <v>22</v>
      </c>
    </row>
    <row r="111" s="3" customFormat="1" ht="27" spans="1:13">
      <c r="A111" s="27">
        <v>105</v>
      </c>
      <c r="B111" s="35" t="s">
        <v>275</v>
      </c>
      <c r="C111" s="29" t="s">
        <v>231</v>
      </c>
      <c r="D111" s="28" t="s">
        <v>19</v>
      </c>
      <c r="E111" s="35" t="s">
        <v>276</v>
      </c>
      <c r="F111" s="35" t="s">
        <v>21</v>
      </c>
      <c r="G111" s="35">
        <v>50</v>
      </c>
      <c r="H111" s="35">
        <v>5</v>
      </c>
      <c r="I111" s="35">
        <v>60</v>
      </c>
      <c r="J111" s="36">
        <f t="shared" si="4"/>
        <v>115</v>
      </c>
      <c r="K111" s="35"/>
      <c r="L111" s="40"/>
      <c r="M111" s="35" t="s">
        <v>22</v>
      </c>
    </row>
    <row r="112" s="3" customFormat="1" ht="27" spans="1:13">
      <c r="A112" s="27">
        <v>106</v>
      </c>
      <c r="B112" s="35" t="s">
        <v>277</v>
      </c>
      <c r="C112" s="29" t="s">
        <v>231</v>
      </c>
      <c r="D112" s="28" t="s">
        <v>19</v>
      </c>
      <c r="E112" s="35" t="s">
        <v>219</v>
      </c>
      <c r="F112" s="35" t="s">
        <v>21</v>
      </c>
      <c r="G112" s="35">
        <v>50</v>
      </c>
      <c r="H112" s="35">
        <v>5</v>
      </c>
      <c r="I112" s="35">
        <v>20</v>
      </c>
      <c r="J112" s="36">
        <f t="shared" si="4"/>
        <v>75</v>
      </c>
      <c r="K112" s="35"/>
      <c r="L112" s="40"/>
      <c r="M112" s="35" t="s">
        <v>22</v>
      </c>
    </row>
    <row r="113" s="3" customFormat="1" ht="27" spans="1:13">
      <c r="A113" s="27">
        <v>107</v>
      </c>
      <c r="B113" s="35" t="s">
        <v>278</v>
      </c>
      <c r="C113" s="29" t="s">
        <v>279</v>
      </c>
      <c r="D113" s="28" t="s">
        <v>19</v>
      </c>
      <c r="E113" s="35" t="s">
        <v>280</v>
      </c>
      <c r="F113" s="35" t="s">
        <v>21</v>
      </c>
      <c r="G113" s="35">
        <v>50</v>
      </c>
      <c r="H113" s="35"/>
      <c r="I113" s="35">
        <v>30</v>
      </c>
      <c r="J113" s="36">
        <f t="shared" si="4"/>
        <v>80</v>
      </c>
      <c r="K113" s="35"/>
      <c r="L113" s="40"/>
      <c r="M113" s="35" t="s">
        <v>22</v>
      </c>
    </row>
    <row r="114" s="3" customFormat="1" ht="27" spans="1:13">
      <c r="A114" s="27">
        <v>108</v>
      </c>
      <c r="B114" s="35" t="s">
        <v>281</v>
      </c>
      <c r="C114" s="29" t="s">
        <v>282</v>
      </c>
      <c r="D114" s="28" t="s">
        <v>19</v>
      </c>
      <c r="E114" s="35" t="s">
        <v>219</v>
      </c>
      <c r="F114" s="35" t="s">
        <v>21</v>
      </c>
      <c r="G114" s="35">
        <v>50</v>
      </c>
      <c r="H114" s="35"/>
      <c r="I114" s="35">
        <v>50</v>
      </c>
      <c r="J114" s="36">
        <f t="shared" si="4"/>
        <v>100</v>
      </c>
      <c r="K114" s="35"/>
      <c r="L114" s="40"/>
      <c r="M114" s="35" t="s">
        <v>22</v>
      </c>
    </row>
    <row r="115" s="3" customFormat="1" ht="27" spans="1:13">
      <c r="A115" s="27">
        <v>109</v>
      </c>
      <c r="B115" s="35" t="s">
        <v>283</v>
      </c>
      <c r="C115" s="29" t="s">
        <v>255</v>
      </c>
      <c r="D115" s="28" t="s">
        <v>19</v>
      </c>
      <c r="E115" s="35" t="s">
        <v>284</v>
      </c>
      <c r="F115" s="35" t="s">
        <v>21</v>
      </c>
      <c r="G115" s="35">
        <v>50</v>
      </c>
      <c r="H115" s="35">
        <v>10</v>
      </c>
      <c r="I115" s="35">
        <v>30</v>
      </c>
      <c r="J115" s="36">
        <f t="shared" si="4"/>
        <v>90</v>
      </c>
      <c r="K115" s="35"/>
      <c r="L115" s="40"/>
      <c r="M115" s="35" t="s">
        <v>22</v>
      </c>
    </row>
    <row r="116" s="3" customFormat="1" ht="27" spans="1:13">
      <c r="A116" s="27">
        <v>110</v>
      </c>
      <c r="B116" s="35" t="s">
        <v>285</v>
      </c>
      <c r="C116" s="29" t="s">
        <v>286</v>
      </c>
      <c r="D116" s="28" t="s">
        <v>19</v>
      </c>
      <c r="E116" s="35" t="s">
        <v>287</v>
      </c>
      <c r="F116" s="35" t="s">
        <v>288</v>
      </c>
      <c r="G116" s="35">
        <v>50</v>
      </c>
      <c r="H116" s="35">
        <v>5</v>
      </c>
      <c r="I116" s="35">
        <v>30</v>
      </c>
      <c r="J116" s="36">
        <f t="shared" si="4"/>
        <v>85</v>
      </c>
      <c r="K116" s="35"/>
      <c r="L116" s="40"/>
      <c r="M116" s="35" t="s">
        <v>22</v>
      </c>
    </row>
    <row r="117" s="3" customFormat="1" ht="27" spans="1:13">
      <c r="A117" s="27">
        <v>111</v>
      </c>
      <c r="B117" s="35" t="s">
        <v>289</v>
      </c>
      <c r="C117" s="29" t="s">
        <v>282</v>
      </c>
      <c r="D117" s="28" t="s">
        <v>19</v>
      </c>
      <c r="E117" s="35" t="s">
        <v>219</v>
      </c>
      <c r="F117" s="35" t="s">
        <v>21</v>
      </c>
      <c r="G117" s="35">
        <v>50</v>
      </c>
      <c r="H117" s="35">
        <v>5</v>
      </c>
      <c r="I117" s="35">
        <v>30</v>
      </c>
      <c r="J117" s="36">
        <f t="shared" si="4"/>
        <v>85</v>
      </c>
      <c r="K117" s="35"/>
      <c r="L117" s="40"/>
      <c r="M117" s="35" t="s">
        <v>22</v>
      </c>
    </row>
    <row r="118" s="3" customFormat="1" ht="27" spans="1:13">
      <c r="A118" s="27">
        <v>112</v>
      </c>
      <c r="B118" s="35" t="s">
        <v>290</v>
      </c>
      <c r="C118" s="29" t="s">
        <v>282</v>
      </c>
      <c r="D118" s="28" t="s">
        <v>19</v>
      </c>
      <c r="E118" s="35" t="s">
        <v>258</v>
      </c>
      <c r="F118" s="35" t="s">
        <v>21</v>
      </c>
      <c r="G118" s="35">
        <v>60</v>
      </c>
      <c r="H118" s="35"/>
      <c r="I118" s="35">
        <v>30</v>
      </c>
      <c r="J118" s="36">
        <f t="shared" si="4"/>
        <v>90</v>
      </c>
      <c r="K118" s="35"/>
      <c r="L118" s="40"/>
      <c r="M118" s="35" t="s">
        <v>22</v>
      </c>
    </row>
    <row r="119" s="3" customFormat="1" ht="27" spans="1:13">
      <c r="A119" s="27">
        <v>113</v>
      </c>
      <c r="B119" s="35" t="s">
        <v>291</v>
      </c>
      <c r="C119" s="29" t="s">
        <v>292</v>
      </c>
      <c r="D119" s="28" t="s">
        <v>19</v>
      </c>
      <c r="E119" s="35" t="s">
        <v>232</v>
      </c>
      <c r="F119" s="35" t="s">
        <v>21</v>
      </c>
      <c r="G119" s="35">
        <v>30</v>
      </c>
      <c r="H119" s="35">
        <v>5</v>
      </c>
      <c r="I119" s="35">
        <v>30</v>
      </c>
      <c r="J119" s="36">
        <f t="shared" si="4"/>
        <v>65</v>
      </c>
      <c r="K119" s="35"/>
      <c r="L119" s="40"/>
      <c r="M119" s="35" t="s">
        <v>22</v>
      </c>
    </row>
    <row r="120" s="3" customFormat="1" ht="27" spans="1:13">
      <c r="A120" s="27">
        <v>114</v>
      </c>
      <c r="B120" s="35" t="s">
        <v>293</v>
      </c>
      <c r="C120" s="29" t="s">
        <v>218</v>
      </c>
      <c r="D120" s="28" t="s">
        <v>19</v>
      </c>
      <c r="E120" s="35" t="s">
        <v>235</v>
      </c>
      <c r="F120" s="35" t="s">
        <v>21</v>
      </c>
      <c r="G120" s="35">
        <v>50</v>
      </c>
      <c r="H120" s="35">
        <v>5</v>
      </c>
      <c r="I120" s="35">
        <v>30</v>
      </c>
      <c r="J120" s="36">
        <f t="shared" si="4"/>
        <v>85</v>
      </c>
      <c r="K120" s="35"/>
      <c r="L120" s="40"/>
      <c r="M120" s="35" t="s">
        <v>22</v>
      </c>
    </row>
    <row r="121" s="3" customFormat="1" ht="27" spans="1:13">
      <c r="A121" s="27">
        <v>115</v>
      </c>
      <c r="B121" s="35" t="s">
        <v>294</v>
      </c>
      <c r="C121" s="29" t="s">
        <v>295</v>
      </c>
      <c r="D121" s="28" t="s">
        <v>19</v>
      </c>
      <c r="E121" s="35" t="s">
        <v>238</v>
      </c>
      <c r="F121" s="35" t="s">
        <v>21</v>
      </c>
      <c r="G121" s="35">
        <v>50</v>
      </c>
      <c r="H121" s="35">
        <v>5</v>
      </c>
      <c r="I121" s="35">
        <v>30</v>
      </c>
      <c r="J121" s="36">
        <f t="shared" si="4"/>
        <v>85</v>
      </c>
      <c r="K121" s="35"/>
      <c r="L121" s="40"/>
      <c r="M121" s="35" t="s">
        <v>22</v>
      </c>
    </row>
    <row r="122" s="3" customFormat="1" ht="27" spans="1:13">
      <c r="A122" s="27">
        <v>116</v>
      </c>
      <c r="B122" s="53" t="s">
        <v>296</v>
      </c>
      <c r="C122" s="34" t="s">
        <v>297</v>
      </c>
      <c r="D122" s="28" t="s">
        <v>19</v>
      </c>
      <c r="E122" s="53" t="s">
        <v>35</v>
      </c>
      <c r="F122" s="53" t="s">
        <v>21</v>
      </c>
      <c r="G122" s="53">
        <v>50</v>
      </c>
      <c r="H122" s="53">
        <v>5</v>
      </c>
      <c r="I122" s="53">
        <v>30</v>
      </c>
      <c r="J122" s="40">
        <f t="shared" si="4"/>
        <v>85</v>
      </c>
      <c r="K122" s="53"/>
      <c r="L122" s="53"/>
      <c r="M122" s="53" t="s">
        <v>22</v>
      </c>
    </row>
    <row r="123" s="8" customFormat="1" spans="1:13">
      <c r="A123" s="54"/>
      <c r="B123" s="55"/>
      <c r="C123" s="56"/>
      <c r="D123" s="57"/>
      <c r="E123" s="55"/>
      <c r="F123" s="57"/>
      <c r="G123" s="57"/>
      <c r="H123" s="57"/>
      <c r="I123" s="57"/>
      <c r="J123" s="57"/>
      <c r="K123" s="61"/>
      <c r="L123" s="57">
        <f>SUM(L82:L122)</f>
        <v>0</v>
      </c>
      <c r="M123" s="62"/>
    </row>
    <row r="124" s="8" customFormat="1" spans="1:13">
      <c r="A124" s="14"/>
      <c r="B124" s="58"/>
      <c r="C124" s="59"/>
      <c r="D124" s="14"/>
      <c r="E124" s="58"/>
      <c r="F124" s="14"/>
      <c r="G124" s="14"/>
      <c r="H124" s="14"/>
      <c r="I124" s="14"/>
      <c r="J124" s="14"/>
      <c r="K124" s="63"/>
      <c r="L124" s="14"/>
      <c r="M124" s="14"/>
    </row>
    <row r="125" s="2" customFormat="1" ht="20.25" spans="1:13">
      <c r="A125" s="49" t="s">
        <v>298</v>
      </c>
      <c r="B125" s="50"/>
      <c r="C125" s="51"/>
      <c r="D125" s="52"/>
      <c r="E125" s="50"/>
      <c r="F125" s="52"/>
      <c r="G125" s="52"/>
      <c r="H125" s="52"/>
      <c r="I125" s="52"/>
      <c r="J125" s="52"/>
      <c r="K125" s="52"/>
      <c r="L125" s="52"/>
      <c r="M125" s="26"/>
    </row>
    <row r="126" s="3" customFormat="1" ht="48.95" customHeight="1" spans="1:13">
      <c r="A126" s="27" t="s">
        <v>4</v>
      </c>
      <c r="B126" s="28" t="s">
        <v>5</v>
      </c>
      <c r="C126" s="29" t="s">
        <v>6</v>
      </c>
      <c r="D126" s="27" t="s">
        <v>7</v>
      </c>
      <c r="E126" s="28" t="s">
        <v>8</v>
      </c>
      <c r="F126" s="27" t="s">
        <v>9</v>
      </c>
      <c r="G126" s="28" t="s">
        <v>10</v>
      </c>
      <c r="H126" s="28" t="s">
        <v>11</v>
      </c>
      <c r="I126" s="28" t="s">
        <v>12</v>
      </c>
      <c r="J126" s="36" t="s">
        <v>13</v>
      </c>
      <c r="K126" s="36" t="s">
        <v>14</v>
      </c>
      <c r="L126" s="36" t="s">
        <v>15</v>
      </c>
      <c r="M126" s="28" t="s">
        <v>16</v>
      </c>
    </row>
    <row r="127" s="3" customFormat="1" ht="27" spans="1:13">
      <c r="A127" s="27">
        <v>117</v>
      </c>
      <c r="B127" s="28" t="s">
        <v>299</v>
      </c>
      <c r="C127" s="29" t="s">
        <v>300</v>
      </c>
      <c r="D127" s="28" t="s">
        <v>19</v>
      </c>
      <c r="E127" s="28" t="s">
        <v>301</v>
      </c>
      <c r="F127" s="28" t="s">
        <v>21</v>
      </c>
      <c r="G127" s="28">
        <v>220</v>
      </c>
      <c r="H127" s="28">
        <v>220</v>
      </c>
      <c r="I127" s="28">
        <v>120</v>
      </c>
      <c r="J127" s="36">
        <f t="shared" ref="J127:J142" si="5">G127+H127+I127</f>
        <v>560</v>
      </c>
      <c r="K127" s="36"/>
      <c r="L127" s="36"/>
      <c r="M127" s="28" t="s">
        <v>22</v>
      </c>
    </row>
    <row r="128" s="3" customFormat="1" ht="27" spans="1:13">
      <c r="A128" s="27">
        <v>118</v>
      </c>
      <c r="B128" s="28" t="s">
        <v>302</v>
      </c>
      <c r="C128" s="29" t="s">
        <v>303</v>
      </c>
      <c r="D128" s="28" t="s">
        <v>19</v>
      </c>
      <c r="E128" s="28" t="s">
        <v>304</v>
      </c>
      <c r="F128" s="28" t="s">
        <v>21</v>
      </c>
      <c r="G128" s="28">
        <v>110</v>
      </c>
      <c r="H128" s="28">
        <v>80</v>
      </c>
      <c r="I128" s="28">
        <v>80</v>
      </c>
      <c r="J128" s="36">
        <f t="shared" si="5"/>
        <v>270</v>
      </c>
      <c r="K128" s="36"/>
      <c r="L128" s="36"/>
      <c r="M128" s="28" t="s">
        <v>22</v>
      </c>
    </row>
    <row r="129" s="3" customFormat="1" ht="27" spans="1:13">
      <c r="A129" s="27">
        <v>119</v>
      </c>
      <c r="B129" s="28" t="s">
        <v>305</v>
      </c>
      <c r="C129" s="29" t="s">
        <v>306</v>
      </c>
      <c r="D129" s="28" t="s">
        <v>19</v>
      </c>
      <c r="E129" s="28" t="s">
        <v>46</v>
      </c>
      <c r="F129" s="28" t="s">
        <v>21</v>
      </c>
      <c r="G129" s="28">
        <v>110</v>
      </c>
      <c r="H129" s="28">
        <v>80</v>
      </c>
      <c r="I129" s="28">
        <v>80</v>
      </c>
      <c r="J129" s="36">
        <f t="shared" si="5"/>
        <v>270</v>
      </c>
      <c r="K129" s="36"/>
      <c r="L129" s="36"/>
      <c r="M129" s="28" t="s">
        <v>22</v>
      </c>
    </row>
    <row r="130" s="3" customFormat="1" ht="15" customHeight="1" spans="1:13">
      <c r="A130" s="27">
        <v>120</v>
      </c>
      <c r="B130" s="28" t="s">
        <v>307</v>
      </c>
      <c r="C130" s="29" t="s">
        <v>306</v>
      </c>
      <c r="D130" s="28" t="s">
        <v>19</v>
      </c>
      <c r="E130" s="28" t="s">
        <v>308</v>
      </c>
      <c r="F130" s="28" t="s">
        <v>21</v>
      </c>
      <c r="G130" s="28">
        <v>110</v>
      </c>
      <c r="H130" s="28">
        <v>80</v>
      </c>
      <c r="I130" s="28">
        <v>80</v>
      </c>
      <c r="J130" s="36">
        <f t="shared" si="5"/>
        <v>270</v>
      </c>
      <c r="K130" s="36"/>
      <c r="L130" s="36"/>
      <c r="M130" s="28" t="s">
        <v>22</v>
      </c>
    </row>
    <row r="131" s="3" customFormat="1" ht="27" spans="1:13">
      <c r="A131" s="27">
        <v>121</v>
      </c>
      <c r="B131" s="28" t="s">
        <v>309</v>
      </c>
      <c r="C131" s="29" t="s">
        <v>310</v>
      </c>
      <c r="D131" s="28" t="s">
        <v>19</v>
      </c>
      <c r="E131" s="28" t="s">
        <v>311</v>
      </c>
      <c r="F131" s="28" t="s">
        <v>21</v>
      </c>
      <c r="G131" s="28">
        <v>1200</v>
      </c>
      <c r="H131" s="28">
        <v>2000</v>
      </c>
      <c r="I131" s="28">
        <v>1000</v>
      </c>
      <c r="J131" s="36">
        <f t="shared" si="5"/>
        <v>4200</v>
      </c>
      <c r="K131" s="36"/>
      <c r="L131" s="36"/>
      <c r="M131" s="28" t="s">
        <v>22</v>
      </c>
    </row>
    <row r="132" s="3" customFormat="1" ht="27" spans="1:13">
      <c r="A132" s="27">
        <v>122</v>
      </c>
      <c r="B132" s="28" t="s">
        <v>312</v>
      </c>
      <c r="C132" s="29" t="s">
        <v>313</v>
      </c>
      <c r="D132" s="28" t="s">
        <v>19</v>
      </c>
      <c r="E132" s="28" t="s">
        <v>314</v>
      </c>
      <c r="F132" s="28" t="s">
        <v>21</v>
      </c>
      <c r="G132" s="28">
        <v>1200</v>
      </c>
      <c r="H132" s="28">
        <v>1200</v>
      </c>
      <c r="I132" s="28">
        <v>120</v>
      </c>
      <c r="J132" s="36">
        <f t="shared" si="5"/>
        <v>2520</v>
      </c>
      <c r="K132" s="36"/>
      <c r="L132" s="36"/>
      <c r="M132" s="28" t="s">
        <v>22</v>
      </c>
    </row>
    <row r="133" s="3" customFormat="1" ht="27" spans="1:13">
      <c r="A133" s="27">
        <v>123</v>
      </c>
      <c r="B133" s="28" t="s">
        <v>315</v>
      </c>
      <c r="C133" s="29" t="s">
        <v>316</v>
      </c>
      <c r="D133" s="28" t="s">
        <v>19</v>
      </c>
      <c r="E133" s="28" t="s">
        <v>317</v>
      </c>
      <c r="F133" s="28" t="s">
        <v>21</v>
      </c>
      <c r="G133" s="28">
        <v>760</v>
      </c>
      <c r="H133" s="28">
        <v>300</v>
      </c>
      <c r="I133" s="28">
        <v>300</v>
      </c>
      <c r="J133" s="36">
        <f t="shared" si="5"/>
        <v>1360</v>
      </c>
      <c r="K133" s="36"/>
      <c r="L133" s="36"/>
      <c r="M133" s="28" t="s">
        <v>22</v>
      </c>
    </row>
    <row r="134" s="3" customFormat="1" ht="27" spans="1:13">
      <c r="A134" s="27">
        <v>124</v>
      </c>
      <c r="B134" s="64" t="s">
        <v>318</v>
      </c>
      <c r="C134" s="65" t="s">
        <v>319</v>
      </c>
      <c r="D134" s="28" t="s">
        <v>19</v>
      </c>
      <c r="E134" s="28" t="s">
        <v>320</v>
      </c>
      <c r="F134" s="28" t="s">
        <v>21</v>
      </c>
      <c r="G134" s="28">
        <v>4000</v>
      </c>
      <c r="H134" s="28">
        <v>3000</v>
      </c>
      <c r="I134" s="28">
        <v>1000</v>
      </c>
      <c r="J134" s="36">
        <f t="shared" si="5"/>
        <v>8000</v>
      </c>
      <c r="K134" s="36"/>
      <c r="L134" s="36"/>
      <c r="M134" s="28" t="s">
        <v>22</v>
      </c>
    </row>
    <row r="135" s="3" customFormat="1" ht="15" customHeight="1" spans="1:13">
      <c r="A135" s="27">
        <v>125</v>
      </c>
      <c r="B135" s="28" t="s">
        <v>321</v>
      </c>
      <c r="C135" s="29" t="s">
        <v>322</v>
      </c>
      <c r="D135" s="28" t="s">
        <v>19</v>
      </c>
      <c r="E135" s="28" t="s">
        <v>323</v>
      </c>
      <c r="F135" s="28" t="s">
        <v>47</v>
      </c>
      <c r="G135" s="28">
        <v>220</v>
      </c>
      <c r="H135" s="28">
        <v>2000</v>
      </c>
      <c r="I135" s="28">
        <v>200</v>
      </c>
      <c r="J135" s="36">
        <f t="shared" si="5"/>
        <v>2420</v>
      </c>
      <c r="K135" s="36"/>
      <c r="L135" s="36"/>
      <c r="M135" s="28" t="s">
        <v>22</v>
      </c>
    </row>
    <row r="136" s="3" customFormat="1" ht="27" spans="1:13">
      <c r="A136" s="27">
        <v>126</v>
      </c>
      <c r="B136" s="33" t="s">
        <v>324</v>
      </c>
      <c r="C136" s="29" t="s">
        <v>322</v>
      </c>
      <c r="D136" s="28" t="s">
        <v>19</v>
      </c>
      <c r="E136" s="33" t="s">
        <v>323</v>
      </c>
      <c r="F136" s="33" t="s">
        <v>47</v>
      </c>
      <c r="G136" s="33">
        <v>0</v>
      </c>
      <c r="H136" s="33">
        <v>500</v>
      </c>
      <c r="I136" s="33">
        <v>50</v>
      </c>
      <c r="J136" s="40">
        <f t="shared" si="5"/>
        <v>550</v>
      </c>
      <c r="K136" s="40"/>
      <c r="L136" s="40"/>
      <c r="M136" s="33" t="s">
        <v>22</v>
      </c>
    </row>
    <row r="137" s="6" customFormat="1" ht="27" spans="1:13">
      <c r="A137" s="27">
        <v>127</v>
      </c>
      <c r="B137" s="35" t="s">
        <v>325</v>
      </c>
      <c r="C137" s="29" t="s">
        <v>306</v>
      </c>
      <c r="D137" s="28" t="s">
        <v>19</v>
      </c>
      <c r="E137" s="35" t="s">
        <v>326</v>
      </c>
      <c r="F137" s="35" t="s">
        <v>21</v>
      </c>
      <c r="G137" s="35">
        <v>20</v>
      </c>
      <c r="H137" s="35"/>
      <c r="I137" s="35">
        <v>100</v>
      </c>
      <c r="J137" s="40">
        <f t="shared" si="5"/>
        <v>120</v>
      </c>
      <c r="K137" s="35"/>
      <c r="L137" s="40"/>
      <c r="M137" s="33" t="s">
        <v>22</v>
      </c>
    </row>
    <row r="138" s="6" customFormat="1" ht="27" spans="1:13">
      <c r="A138" s="27">
        <v>128</v>
      </c>
      <c r="B138" s="35" t="s">
        <v>327</v>
      </c>
      <c r="C138" s="29" t="s">
        <v>328</v>
      </c>
      <c r="D138" s="28" t="s">
        <v>19</v>
      </c>
      <c r="E138" s="35" t="s">
        <v>329</v>
      </c>
      <c r="F138" s="35" t="s">
        <v>21</v>
      </c>
      <c r="G138" s="35">
        <v>50</v>
      </c>
      <c r="H138" s="35">
        <v>50</v>
      </c>
      <c r="I138" s="35">
        <v>100</v>
      </c>
      <c r="J138" s="40">
        <f t="shared" si="5"/>
        <v>200</v>
      </c>
      <c r="K138" s="35"/>
      <c r="L138" s="40"/>
      <c r="M138" s="33" t="s">
        <v>22</v>
      </c>
    </row>
    <row r="139" s="6" customFormat="1" ht="27" spans="1:13">
      <c r="A139" s="27">
        <v>129</v>
      </c>
      <c r="B139" s="35" t="s">
        <v>330</v>
      </c>
      <c r="C139" s="29" t="s">
        <v>331</v>
      </c>
      <c r="D139" s="28" t="s">
        <v>19</v>
      </c>
      <c r="E139" s="35" t="s">
        <v>332</v>
      </c>
      <c r="F139" s="35" t="s">
        <v>333</v>
      </c>
      <c r="G139" s="35">
        <v>100</v>
      </c>
      <c r="H139" s="35">
        <v>100</v>
      </c>
      <c r="I139" s="35">
        <v>100</v>
      </c>
      <c r="J139" s="40">
        <f t="shared" si="5"/>
        <v>300</v>
      </c>
      <c r="K139" s="35"/>
      <c r="L139" s="40"/>
      <c r="M139" s="33" t="s">
        <v>22</v>
      </c>
    </row>
    <row r="140" s="6" customFormat="1" ht="27" spans="1:13">
      <c r="A140" s="27">
        <v>130</v>
      </c>
      <c r="B140" s="35" t="s">
        <v>334</v>
      </c>
      <c r="C140" s="29" t="s">
        <v>335</v>
      </c>
      <c r="D140" s="28" t="s">
        <v>19</v>
      </c>
      <c r="E140" s="35" t="s">
        <v>336</v>
      </c>
      <c r="F140" s="35" t="s">
        <v>47</v>
      </c>
      <c r="G140" s="35">
        <v>100</v>
      </c>
      <c r="H140" s="35">
        <v>100</v>
      </c>
      <c r="I140" s="35">
        <v>100</v>
      </c>
      <c r="J140" s="40">
        <f t="shared" si="5"/>
        <v>300</v>
      </c>
      <c r="K140" s="35"/>
      <c r="L140" s="40"/>
      <c r="M140" s="33" t="s">
        <v>22</v>
      </c>
    </row>
    <row r="141" s="6" customFormat="1" ht="27" spans="1:13">
      <c r="A141" s="27">
        <v>131</v>
      </c>
      <c r="B141" s="53" t="s">
        <v>337</v>
      </c>
      <c r="C141" s="34" t="s">
        <v>338</v>
      </c>
      <c r="D141" s="28" t="s">
        <v>19</v>
      </c>
      <c r="E141" s="53" t="s">
        <v>326</v>
      </c>
      <c r="F141" s="53" t="s">
        <v>21</v>
      </c>
      <c r="G141" s="53">
        <v>30</v>
      </c>
      <c r="H141" s="53">
        <v>30</v>
      </c>
      <c r="I141" s="53">
        <v>30</v>
      </c>
      <c r="J141" s="40">
        <f t="shared" si="5"/>
        <v>90</v>
      </c>
      <c r="K141" s="53"/>
      <c r="L141" s="40"/>
      <c r="M141" s="33" t="s">
        <v>22</v>
      </c>
    </row>
    <row r="142" s="6" customFormat="1" ht="27" spans="1:13">
      <c r="A142" s="27">
        <v>132</v>
      </c>
      <c r="B142" s="35" t="s">
        <v>339</v>
      </c>
      <c r="C142" s="29" t="s">
        <v>340</v>
      </c>
      <c r="D142" s="28" t="s">
        <v>19</v>
      </c>
      <c r="E142" s="35" t="s">
        <v>341</v>
      </c>
      <c r="F142" s="35" t="s">
        <v>21</v>
      </c>
      <c r="G142" s="35">
        <v>20</v>
      </c>
      <c r="H142" s="35">
        <v>20</v>
      </c>
      <c r="I142" s="35">
        <v>100</v>
      </c>
      <c r="J142" s="69">
        <f t="shared" si="5"/>
        <v>140</v>
      </c>
      <c r="K142" s="35"/>
      <c r="L142" s="69"/>
      <c r="M142" s="70" t="s">
        <v>22</v>
      </c>
    </row>
    <row r="143" s="3" customFormat="1" spans="1:13">
      <c r="A143" s="66"/>
      <c r="B143" s="67"/>
      <c r="C143" s="68"/>
      <c r="D143" s="67"/>
      <c r="E143" s="67"/>
      <c r="F143" s="67"/>
      <c r="G143" s="67"/>
      <c r="H143" s="67"/>
      <c r="I143" s="67"/>
      <c r="J143" s="67"/>
      <c r="K143" s="67"/>
      <c r="L143" s="67">
        <f>SUM(L127:L142)</f>
        <v>0</v>
      </c>
      <c r="M143" s="71"/>
    </row>
    <row r="144" s="2" customFormat="1" ht="20.25" spans="1:13">
      <c r="A144" s="49" t="s">
        <v>342</v>
      </c>
      <c r="B144" s="50"/>
      <c r="C144" s="51"/>
      <c r="D144" s="52"/>
      <c r="E144" s="50"/>
      <c r="F144" s="52"/>
      <c r="G144" s="52"/>
      <c r="H144" s="52"/>
      <c r="I144" s="52"/>
      <c r="J144" s="52"/>
      <c r="K144" s="52"/>
      <c r="L144" s="52"/>
      <c r="M144" s="26"/>
    </row>
    <row r="145" s="3" customFormat="1" ht="44.1" customHeight="1" spans="1:13">
      <c r="A145" s="27" t="s">
        <v>4</v>
      </c>
      <c r="B145" s="28" t="s">
        <v>5</v>
      </c>
      <c r="C145" s="29"/>
      <c r="D145" s="27" t="s">
        <v>7</v>
      </c>
      <c r="E145" s="28" t="s">
        <v>8</v>
      </c>
      <c r="F145" s="27" t="s">
        <v>9</v>
      </c>
      <c r="G145" s="28" t="s">
        <v>10</v>
      </c>
      <c r="H145" s="28" t="s">
        <v>11</v>
      </c>
      <c r="I145" s="28" t="s">
        <v>12</v>
      </c>
      <c r="J145" s="36" t="s">
        <v>13</v>
      </c>
      <c r="K145" s="36" t="s">
        <v>14</v>
      </c>
      <c r="L145" s="36" t="s">
        <v>15</v>
      </c>
      <c r="M145" s="28" t="s">
        <v>16</v>
      </c>
    </row>
    <row r="146" s="3" customFormat="1" spans="1:13">
      <c r="A146" s="27">
        <v>133</v>
      </c>
      <c r="B146" s="28" t="s">
        <v>343</v>
      </c>
      <c r="C146" s="29" t="s">
        <v>344</v>
      </c>
      <c r="D146" s="28" t="s">
        <v>345</v>
      </c>
      <c r="E146" s="28"/>
      <c r="F146" s="28" t="s">
        <v>333</v>
      </c>
      <c r="G146" s="28">
        <v>30</v>
      </c>
      <c r="H146" s="28">
        <v>40</v>
      </c>
      <c r="I146" s="28">
        <v>50</v>
      </c>
      <c r="J146" s="36">
        <f t="shared" ref="J146:J209" si="6">G146+H146+I146</f>
        <v>120</v>
      </c>
      <c r="K146" s="36"/>
      <c r="L146" s="36"/>
      <c r="M146" s="28" t="s">
        <v>22</v>
      </c>
    </row>
    <row r="147" s="3" customFormat="1" spans="1:13">
      <c r="A147" s="27">
        <v>134</v>
      </c>
      <c r="B147" s="28" t="s">
        <v>346</v>
      </c>
      <c r="C147" s="29" t="s">
        <v>344</v>
      </c>
      <c r="D147" s="28" t="s">
        <v>345</v>
      </c>
      <c r="E147" s="28"/>
      <c r="F147" s="28" t="s">
        <v>333</v>
      </c>
      <c r="G147" s="28">
        <v>300</v>
      </c>
      <c r="H147" s="28">
        <v>300</v>
      </c>
      <c r="I147" s="28">
        <v>600</v>
      </c>
      <c r="J147" s="36">
        <f t="shared" si="6"/>
        <v>1200</v>
      </c>
      <c r="K147" s="36"/>
      <c r="L147" s="36"/>
      <c r="M147" s="28" t="s">
        <v>22</v>
      </c>
    </row>
    <row r="148" s="3" customFormat="1" spans="1:13">
      <c r="A148" s="27">
        <v>135</v>
      </c>
      <c r="B148" s="28" t="s">
        <v>347</v>
      </c>
      <c r="C148" s="29" t="s">
        <v>344</v>
      </c>
      <c r="D148" s="28" t="s">
        <v>345</v>
      </c>
      <c r="E148" s="28"/>
      <c r="F148" s="28" t="s">
        <v>333</v>
      </c>
      <c r="G148" s="28">
        <v>60</v>
      </c>
      <c r="H148" s="28">
        <v>60</v>
      </c>
      <c r="I148" s="28">
        <v>40</v>
      </c>
      <c r="J148" s="36">
        <f t="shared" si="6"/>
        <v>160</v>
      </c>
      <c r="K148" s="36"/>
      <c r="L148" s="36"/>
      <c r="M148" s="28" t="s">
        <v>22</v>
      </c>
    </row>
    <row r="149" s="3" customFormat="1" spans="1:13">
      <c r="A149" s="27">
        <v>136</v>
      </c>
      <c r="B149" s="28" t="s">
        <v>348</v>
      </c>
      <c r="C149" s="29" t="s">
        <v>344</v>
      </c>
      <c r="D149" s="28" t="s">
        <v>345</v>
      </c>
      <c r="E149" s="28"/>
      <c r="F149" s="28" t="s">
        <v>333</v>
      </c>
      <c r="G149" s="28">
        <v>100</v>
      </c>
      <c r="H149" s="28">
        <v>100</v>
      </c>
      <c r="I149" s="28">
        <v>100</v>
      </c>
      <c r="J149" s="36">
        <f t="shared" si="6"/>
        <v>300</v>
      </c>
      <c r="K149" s="36"/>
      <c r="L149" s="36"/>
      <c r="M149" s="28" t="s">
        <v>22</v>
      </c>
    </row>
    <row r="150" s="3" customFormat="1" ht="15" customHeight="1" spans="1:13">
      <c r="A150" s="27">
        <v>137</v>
      </c>
      <c r="B150" s="28" t="s">
        <v>349</v>
      </c>
      <c r="C150" s="29" t="s">
        <v>344</v>
      </c>
      <c r="D150" s="28" t="s">
        <v>345</v>
      </c>
      <c r="E150" s="28"/>
      <c r="F150" s="28" t="s">
        <v>333</v>
      </c>
      <c r="G150" s="28">
        <v>1100</v>
      </c>
      <c r="H150" s="28">
        <v>1100</v>
      </c>
      <c r="I150" s="28">
        <v>500</v>
      </c>
      <c r="J150" s="36">
        <f t="shared" si="6"/>
        <v>2700</v>
      </c>
      <c r="K150" s="36"/>
      <c r="L150" s="36"/>
      <c r="M150" s="28" t="s">
        <v>22</v>
      </c>
    </row>
    <row r="151" s="3" customFormat="1" spans="1:13">
      <c r="A151" s="27">
        <v>138</v>
      </c>
      <c r="B151" s="28" t="s">
        <v>350</v>
      </c>
      <c r="C151" s="29" t="s">
        <v>344</v>
      </c>
      <c r="D151" s="28" t="s">
        <v>345</v>
      </c>
      <c r="E151" s="28"/>
      <c r="F151" s="28" t="s">
        <v>333</v>
      </c>
      <c r="G151" s="28">
        <v>40</v>
      </c>
      <c r="H151" s="28">
        <v>40</v>
      </c>
      <c r="I151" s="28">
        <v>20</v>
      </c>
      <c r="J151" s="36">
        <f t="shared" si="6"/>
        <v>100</v>
      </c>
      <c r="K151" s="36"/>
      <c r="L151" s="36"/>
      <c r="M151" s="28" t="s">
        <v>22</v>
      </c>
    </row>
    <row r="152" s="3" customFormat="1" spans="1:13">
      <c r="A152" s="27">
        <v>139</v>
      </c>
      <c r="B152" s="28" t="s">
        <v>351</v>
      </c>
      <c r="C152" s="29" t="s">
        <v>344</v>
      </c>
      <c r="D152" s="28" t="s">
        <v>345</v>
      </c>
      <c r="E152" s="28"/>
      <c r="F152" s="28" t="s">
        <v>333</v>
      </c>
      <c r="G152" s="28">
        <v>140</v>
      </c>
      <c r="H152" s="28">
        <v>80</v>
      </c>
      <c r="I152" s="28">
        <v>50</v>
      </c>
      <c r="J152" s="36">
        <f t="shared" si="6"/>
        <v>270</v>
      </c>
      <c r="K152" s="36"/>
      <c r="L152" s="36"/>
      <c r="M152" s="28" t="s">
        <v>22</v>
      </c>
    </row>
    <row r="153" s="3" customFormat="1" spans="1:13">
      <c r="A153" s="27">
        <v>140</v>
      </c>
      <c r="B153" s="28" t="s">
        <v>352</v>
      </c>
      <c r="C153" s="29" t="s">
        <v>344</v>
      </c>
      <c r="D153" s="28" t="s">
        <v>345</v>
      </c>
      <c r="E153" s="28"/>
      <c r="F153" s="28" t="s">
        <v>333</v>
      </c>
      <c r="G153" s="28">
        <v>80</v>
      </c>
      <c r="H153" s="28">
        <v>60</v>
      </c>
      <c r="I153" s="28">
        <v>40</v>
      </c>
      <c r="J153" s="36">
        <f t="shared" si="6"/>
        <v>180</v>
      </c>
      <c r="K153" s="36"/>
      <c r="L153" s="36"/>
      <c r="M153" s="28" t="s">
        <v>22</v>
      </c>
    </row>
    <row r="154" s="3" customFormat="1" spans="1:13">
      <c r="A154" s="27">
        <v>141</v>
      </c>
      <c r="B154" s="28" t="s">
        <v>353</v>
      </c>
      <c r="C154" s="29" t="s">
        <v>344</v>
      </c>
      <c r="D154" s="28" t="s">
        <v>345</v>
      </c>
      <c r="E154" s="28"/>
      <c r="F154" s="28" t="s">
        <v>333</v>
      </c>
      <c r="G154" s="28">
        <v>30</v>
      </c>
      <c r="H154" s="28">
        <v>30</v>
      </c>
      <c r="I154" s="28">
        <v>15</v>
      </c>
      <c r="J154" s="36">
        <f t="shared" si="6"/>
        <v>75</v>
      </c>
      <c r="K154" s="36"/>
      <c r="L154" s="36"/>
      <c r="M154" s="28" t="s">
        <v>22</v>
      </c>
    </row>
    <row r="155" s="3" customFormat="1" spans="1:13">
      <c r="A155" s="27">
        <v>142</v>
      </c>
      <c r="B155" s="28" t="s">
        <v>354</v>
      </c>
      <c r="C155" s="29" t="s">
        <v>344</v>
      </c>
      <c r="D155" s="28" t="s">
        <v>345</v>
      </c>
      <c r="E155" s="28"/>
      <c r="F155" s="28" t="s">
        <v>333</v>
      </c>
      <c r="G155" s="28">
        <v>100</v>
      </c>
      <c r="H155" s="28">
        <v>80</v>
      </c>
      <c r="I155" s="28">
        <v>300</v>
      </c>
      <c r="J155" s="36">
        <f t="shared" si="6"/>
        <v>480</v>
      </c>
      <c r="K155" s="36"/>
      <c r="L155" s="36"/>
      <c r="M155" s="28" t="s">
        <v>22</v>
      </c>
    </row>
    <row r="156" s="3" customFormat="1" ht="15" customHeight="1" spans="1:13">
      <c r="A156" s="27">
        <v>143</v>
      </c>
      <c r="B156" s="28" t="s">
        <v>355</v>
      </c>
      <c r="C156" s="29" t="s">
        <v>344</v>
      </c>
      <c r="D156" s="28" t="s">
        <v>345</v>
      </c>
      <c r="E156" s="28"/>
      <c r="F156" s="28" t="s">
        <v>333</v>
      </c>
      <c r="G156" s="28">
        <v>700</v>
      </c>
      <c r="H156" s="28">
        <v>700</v>
      </c>
      <c r="I156" s="28">
        <v>500</v>
      </c>
      <c r="J156" s="36">
        <f t="shared" si="6"/>
        <v>1900</v>
      </c>
      <c r="K156" s="36"/>
      <c r="L156" s="36"/>
      <c r="M156" s="28" t="s">
        <v>22</v>
      </c>
    </row>
    <row r="157" s="3" customFormat="1" spans="1:13">
      <c r="A157" s="27">
        <v>144</v>
      </c>
      <c r="B157" s="28" t="s">
        <v>356</v>
      </c>
      <c r="C157" s="29" t="s">
        <v>344</v>
      </c>
      <c r="D157" s="28" t="s">
        <v>345</v>
      </c>
      <c r="E157" s="28"/>
      <c r="F157" s="28" t="s">
        <v>333</v>
      </c>
      <c r="G157" s="28">
        <v>200</v>
      </c>
      <c r="H157" s="28">
        <v>80</v>
      </c>
      <c r="I157" s="28">
        <v>600</v>
      </c>
      <c r="J157" s="36">
        <f t="shared" si="6"/>
        <v>880</v>
      </c>
      <c r="K157" s="36"/>
      <c r="L157" s="36"/>
      <c r="M157" s="28" t="s">
        <v>22</v>
      </c>
    </row>
    <row r="158" s="6" customFormat="1" spans="1:13">
      <c r="A158" s="27">
        <v>145</v>
      </c>
      <c r="B158" s="28" t="s">
        <v>357</v>
      </c>
      <c r="C158" s="29" t="s">
        <v>344</v>
      </c>
      <c r="D158" s="28" t="s">
        <v>345</v>
      </c>
      <c r="E158" s="28"/>
      <c r="F158" s="28" t="s">
        <v>333</v>
      </c>
      <c r="G158" s="28">
        <v>100</v>
      </c>
      <c r="H158" s="28">
        <v>80</v>
      </c>
      <c r="I158" s="28">
        <v>100</v>
      </c>
      <c r="J158" s="36">
        <f t="shared" si="6"/>
        <v>280</v>
      </c>
      <c r="K158" s="36"/>
      <c r="L158" s="36"/>
      <c r="M158" s="28" t="s">
        <v>22</v>
      </c>
    </row>
    <row r="159" s="3" customFormat="1" spans="1:13">
      <c r="A159" s="27">
        <v>146</v>
      </c>
      <c r="B159" s="28" t="s">
        <v>358</v>
      </c>
      <c r="C159" s="29" t="s">
        <v>344</v>
      </c>
      <c r="D159" s="28" t="s">
        <v>345</v>
      </c>
      <c r="E159" s="28"/>
      <c r="F159" s="28" t="s">
        <v>333</v>
      </c>
      <c r="G159" s="28">
        <v>700</v>
      </c>
      <c r="H159" s="28">
        <v>400</v>
      </c>
      <c r="I159" s="28">
        <v>500</v>
      </c>
      <c r="J159" s="36">
        <f t="shared" si="6"/>
        <v>1600</v>
      </c>
      <c r="K159" s="36"/>
      <c r="L159" s="36"/>
      <c r="M159" s="28" t="s">
        <v>22</v>
      </c>
    </row>
    <row r="160" s="3" customFormat="1" spans="1:13">
      <c r="A160" s="27">
        <v>147</v>
      </c>
      <c r="B160" s="28" t="s">
        <v>359</v>
      </c>
      <c r="C160" s="29" t="s">
        <v>344</v>
      </c>
      <c r="D160" s="28" t="s">
        <v>345</v>
      </c>
      <c r="E160" s="28"/>
      <c r="F160" s="28" t="s">
        <v>333</v>
      </c>
      <c r="G160" s="28">
        <v>30</v>
      </c>
      <c r="H160" s="28">
        <v>50</v>
      </c>
      <c r="I160" s="28">
        <v>50</v>
      </c>
      <c r="J160" s="36">
        <f t="shared" si="6"/>
        <v>130</v>
      </c>
      <c r="K160" s="36"/>
      <c r="L160" s="36"/>
      <c r="M160" s="28" t="s">
        <v>22</v>
      </c>
    </row>
    <row r="161" s="3" customFormat="1" ht="15" customHeight="1" spans="1:13">
      <c r="A161" s="27">
        <v>148</v>
      </c>
      <c r="B161" s="28" t="s">
        <v>360</v>
      </c>
      <c r="C161" s="29" t="s">
        <v>344</v>
      </c>
      <c r="D161" s="28" t="s">
        <v>345</v>
      </c>
      <c r="E161" s="28"/>
      <c r="F161" s="28" t="s">
        <v>333</v>
      </c>
      <c r="G161" s="28">
        <v>500</v>
      </c>
      <c r="H161" s="28">
        <v>200</v>
      </c>
      <c r="I161" s="28">
        <v>300</v>
      </c>
      <c r="J161" s="36">
        <f t="shared" si="6"/>
        <v>1000</v>
      </c>
      <c r="K161" s="36"/>
      <c r="L161" s="36"/>
      <c r="M161" s="28" t="s">
        <v>22</v>
      </c>
    </row>
    <row r="162" s="3" customFormat="1" spans="1:13">
      <c r="A162" s="27">
        <v>149</v>
      </c>
      <c r="B162" s="28" t="s">
        <v>361</v>
      </c>
      <c r="C162" s="29" t="s">
        <v>344</v>
      </c>
      <c r="D162" s="28" t="s">
        <v>345</v>
      </c>
      <c r="E162" s="28"/>
      <c r="F162" s="28" t="s">
        <v>333</v>
      </c>
      <c r="G162" s="28">
        <v>150</v>
      </c>
      <c r="H162" s="28">
        <v>100</v>
      </c>
      <c r="I162" s="28">
        <v>300</v>
      </c>
      <c r="J162" s="36">
        <f t="shared" si="6"/>
        <v>550</v>
      </c>
      <c r="K162" s="36"/>
      <c r="L162" s="36"/>
      <c r="M162" s="28" t="s">
        <v>22</v>
      </c>
    </row>
    <row r="163" s="3" customFormat="1" spans="1:13">
      <c r="A163" s="27">
        <v>150</v>
      </c>
      <c r="B163" s="28" t="s">
        <v>362</v>
      </c>
      <c r="C163" s="29" t="s">
        <v>344</v>
      </c>
      <c r="D163" s="28" t="s">
        <v>345</v>
      </c>
      <c r="E163" s="28"/>
      <c r="F163" s="28" t="s">
        <v>333</v>
      </c>
      <c r="G163" s="28">
        <v>500</v>
      </c>
      <c r="H163" s="28">
        <v>200</v>
      </c>
      <c r="I163" s="28">
        <v>200</v>
      </c>
      <c r="J163" s="36">
        <f t="shared" si="6"/>
        <v>900</v>
      </c>
      <c r="K163" s="36"/>
      <c r="L163" s="36"/>
      <c r="M163" s="28" t="s">
        <v>22</v>
      </c>
    </row>
    <row r="164" s="3" customFormat="1" spans="1:13">
      <c r="A164" s="27">
        <v>151</v>
      </c>
      <c r="B164" s="28" t="s">
        <v>363</v>
      </c>
      <c r="C164" s="29" t="s">
        <v>344</v>
      </c>
      <c r="D164" s="28" t="s">
        <v>345</v>
      </c>
      <c r="E164" s="28"/>
      <c r="F164" s="28" t="s">
        <v>333</v>
      </c>
      <c r="G164" s="28">
        <v>100</v>
      </c>
      <c r="H164" s="28">
        <v>100</v>
      </c>
      <c r="I164" s="28">
        <v>50</v>
      </c>
      <c r="J164" s="36">
        <f t="shared" si="6"/>
        <v>250</v>
      </c>
      <c r="K164" s="36"/>
      <c r="L164" s="36"/>
      <c r="M164" s="28" t="s">
        <v>22</v>
      </c>
    </row>
    <row r="165" s="3" customFormat="1" ht="15" customHeight="1" spans="1:13">
      <c r="A165" s="27">
        <v>152</v>
      </c>
      <c r="B165" s="28" t="s">
        <v>364</v>
      </c>
      <c r="C165" s="29" t="s">
        <v>344</v>
      </c>
      <c r="D165" s="28" t="s">
        <v>345</v>
      </c>
      <c r="E165" s="28"/>
      <c r="F165" s="28" t="s">
        <v>333</v>
      </c>
      <c r="G165" s="28">
        <v>50</v>
      </c>
      <c r="H165" s="28">
        <v>50</v>
      </c>
      <c r="I165" s="28">
        <v>50</v>
      </c>
      <c r="J165" s="36">
        <f t="shared" si="6"/>
        <v>150</v>
      </c>
      <c r="K165" s="36"/>
      <c r="L165" s="36"/>
      <c r="M165" s="28" t="s">
        <v>22</v>
      </c>
    </row>
    <row r="166" s="3" customFormat="1" spans="1:13">
      <c r="A166" s="27">
        <v>153</v>
      </c>
      <c r="B166" s="28" t="s">
        <v>365</v>
      </c>
      <c r="C166" s="29" t="s">
        <v>344</v>
      </c>
      <c r="D166" s="28" t="s">
        <v>345</v>
      </c>
      <c r="E166" s="28"/>
      <c r="F166" s="28" t="s">
        <v>333</v>
      </c>
      <c r="G166" s="28">
        <v>30</v>
      </c>
      <c r="H166" s="28">
        <v>30</v>
      </c>
      <c r="I166" s="28">
        <v>20</v>
      </c>
      <c r="J166" s="36">
        <f t="shared" si="6"/>
        <v>80</v>
      </c>
      <c r="K166" s="36"/>
      <c r="L166" s="36"/>
      <c r="M166" s="28" t="s">
        <v>22</v>
      </c>
    </row>
    <row r="167" s="3" customFormat="1" spans="1:13">
      <c r="A167" s="27">
        <v>154</v>
      </c>
      <c r="B167" s="28" t="s">
        <v>366</v>
      </c>
      <c r="C167" s="29" t="s">
        <v>344</v>
      </c>
      <c r="D167" s="28" t="s">
        <v>345</v>
      </c>
      <c r="E167" s="28"/>
      <c r="F167" s="28" t="s">
        <v>333</v>
      </c>
      <c r="G167" s="28">
        <v>300</v>
      </c>
      <c r="H167" s="28">
        <v>300</v>
      </c>
      <c r="I167" s="28">
        <v>150</v>
      </c>
      <c r="J167" s="36">
        <f t="shared" si="6"/>
        <v>750</v>
      </c>
      <c r="K167" s="36"/>
      <c r="L167" s="36"/>
      <c r="M167" s="28" t="s">
        <v>22</v>
      </c>
    </row>
    <row r="168" s="3" customFormat="1" spans="1:13">
      <c r="A168" s="27">
        <v>155</v>
      </c>
      <c r="B168" s="28" t="s">
        <v>367</v>
      </c>
      <c r="C168" s="29" t="s">
        <v>344</v>
      </c>
      <c r="D168" s="28" t="s">
        <v>345</v>
      </c>
      <c r="E168" s="28"/>
      <c r="F168" s="28" t="s">
        <v>333</v>
      </c>
      <c r="G168" s="28">
        <v>30</v>
      </c>
      <c r="H168" s="28">
        <v>30</v>
      </c>
      <c r="I168" s="28">
        <v>30</v>
      </c>
      <c r="J168" s="36">
        <f t="shared" si="6"/>
        <v>90</v>
      </c>
      <c r="K168" s="36"/>
      <c r="L168" s="36"/>
      <c r="M168" s="28" t="s">
        <v>22</v>
      </c>
    </row>
    <row r="169" s="3" customFormat="1" spans="1:13">
      <c r="A169" s="27">
        <v>156</v>
      </c>
      <c r="B169" s="28" t="s">
        <v>368</v>
      </c>
      <c r="C169" s="29" t="s">
        <v>344</v>
      </c>
      <c r="D169" s="28" t="s">
        <v>345</v>
      </c>
      <c r="E169" s="28"/>
      <c r="F169" s="28" t="s">
        <v>333</v>
      </c>
      <c r="G169" s="28">
        <v>500</v>
      </c>
      <c r="H169" s="28">
        <v>400</v>
      </c>
      <c r="I169" s="28">
        <v>100</v>
      </c>
      <c r="J169" s="36">
        <f t="shared" si="6"/>
        <v>1000</v>
      </c>
      <c r="K169" s="36"/>
      <c r="L169" s="36"/>
      <c r="M169" s="28" t="s">
        <v>22</v>
      </c>
    </row>
    <row r="170" s="3" customFormat="1" ht="16.5" customHeight="1" spans="1:13">
      <c r="A170" s="27">
        <v>157</v>
      </c>
      <c r="B170" s="28" t="s">
        <v>369</v>
      </c>
      <c r="C170" s="29" t="s">
        <v>344</v>
      </c>
      <c r="D170" s="28" t="s">
        <v>345</v>
      </c>
      <c r="E170" s="28"/>
      <c r="F170" s="28" t="s">
        <v>333</v>
      </c>
      <c r="G170" s="28">
        <v>500</v>
      </c>
      <c r="H170" s="28">
        <v>400</v>
      </c>
      <c r="I170" s="28">
        <v>100</v>
      </c>
      <c r="J170" s="36">
        <f t="shared" si="6"/>
        <v>1000</v>
      </c>
      <c r="K170" s="36"/>
      <c r="L170" s="36"/>
      <c r="M170" s="28" t="s">
        <v>22</v>
      </c>
    </row>
    <row r="171" s="3" customFormat="1" ht="15" customHeight="1" spans="1:13">
      <c r="A171" s="27">
        <v>158</v>
      </c>
      <c r="B171" s="28" t="s">
        <v>370</v>
      </c>
      <c r="C171" s="29" t="s">
        <v>344</v>
      </c>
      <c r="D171" s="28" t="s">
        <v>345</v>
      </c>
      <c r="E171" s="28"/>
      <c r="F171" s="28" t="s">
        <v>333</v>
      </c>
      <c r="G171" s="28">
        <v>500</v>
      </c>
      <c r="H171" s="28">
        <v>400</v>
      </c>
      <c r="I171" s="28">
        <v>100</v>
      </c>
      <c r="J171" s="36">
        <f t="shared" si="6"/>
        <v>1000</v>
      </c>
      <c r="K171" s="36"/>
      <c r="L171" s="36"/>
      <c r="M171" s="28" t="s">
        <v>22</v>
      </c>
    </row>
    <row r="172" s="3" customFormat="1" spans="1:13">
      <c r="A172" s="27">
        <v>159</v>
      </c>
      <c r="B172" s="28" t="s">
        <v>371</v>
      </c>
      <c r="C172" s="29" t="s">
        <v>344</v>
      </c>
      <c r="D172" s="28" t="s">
        <v>345</v>
      </c>
      <c r="E172" s="28" t="s">
        <v>372</v>
      </c>
      <c r="F172" s="28" t="s">
        <v>47</v>
      </c>
      <c r="G172" s="28">
        <v>100</v>
      </c>
      <c r="H172" s="28">
        <v>50</v>
      </c>
      <c r="I172" s="28">
        <v>60</v>
      </c>
      <c r="J172" s="36">
        <f t="shared" si="6"/>
        <v>210</v>
      </c>
      <c r="K172" s="36"/>
      <c r="L172" s="36"/>
      <c r="M172" s="28" t="s">
        <v>22</v>
      </c>
    </row>
    <row r="173" s="3" customFormat="1" spans="1:13">
      <c r="A173" s="27">
        <v>160</v>
      </c>
      <c r="B173" s="28" t="s">
        <v>373</v>
      </c>
      <c r="C173" s="29" t="s">
        <v>344</v>
      </c>
      <c r="D173" s="28" t="s">
        <v>345</v>
      </c>
      <c r="E173" s="28"/>
      <c r="F173" s="28" t="s">
        <v>333</v>
      </c>
      <c r="G173" s="28">
        <v>20</v>
      </c>
      <c r="H173" s="28">
        <v>20</v>
      </c>
      <c r="I173" s="28">
        <v>10</v>
      </c>
      <c r="J173" s="36">
        <f t="shared" si="6"/>
        <v>50</v>
      </c>
      <c r="K173" s="36"/>
      <c r="L173" s="36"/>
      <c r="M173" s="28" t="s">
        <v>22</v>
      </c>
    </row>
    <row r="174" s="3" customFormat="1" spans="1:13">
      <c r="A174" s="27">
        <v>161</v>
      </c>
      <c r="B174" s="28" t="s">
        <v>374</v>
      </c>
      <c r="C174" s="29" t="s">
        <v>344</v>
      </c>
      <c r="D174" s="28" t="s">
        <v>345</v>
      </c>
      <c r="E174" s="28"/>
      <c r="F174" s="28" t="s">
        <v>333</v>
      </c>
      <c r="G174" s="28">
        <v>1700</v>
      </c>
      <c r="H174" s="28">
        <v>1700</v>
      </c>
      <c r="I174" s="28">
        <v>600</v>
      </c>
      <c r="J174" s="36">
        <f t="shared" si="6"/>
        <v>4000</v>
      </c>
      <c r="K174" s="36"/>
      <c r="L174" s="36"/>
      <c r="M174" s="28" t="s">
        <v>22</v>
      </c>
    </row>
    <row r="175" s="3" customFormat="1" spans="1:13">
      <c r="A175" s="27">
        <v>162</v>
      </c>
      <c r="B175" s="28" t="s">
        <v>375</v>
      </c>
      <c r="C175" s="29" t="s">
        <v>344</v>
      </c>
      <c r="D175" s="28" t="s">
        <v>345</v>
      </c>
      <c r="E175" s="28"/>
      <c r="F175" s="28" t="s">
        <v>333</v>
      </c>
      <c r="G175" s="28">
        <v>400</v>
      </c>
      <c r="H175" s="28">
        <v>300</v>
      </c>
      <c r="I175" s="28">
        <v>300</v>
      </c>
      <c r="J175" s="36">
        <f t="shared" si="6"/>
        <v>1000</v>
      </c>
      <c r="K175" s="36"/>
      <c r="L175" s="36"/>
      <c r="M175" s="28" t="s">
        <v>22</v>
      </c>
    </row>
    <row r="176" s="3" customFormat="1" spans="1:13">
      <c r="A176" s="27">
        <v>163</v>
      </c>
      <c r="B176" s="28" t="s">
        <v>376</v>
      </c>
      <c r="C176" s="29" t="s">
        <v>344</v>
      </c>
      <c r="D176" s="28" t="s">
        <v>345</v>
      </c>
      <c r="E176" s="28"/>
      <c r="F176" s="28" t="s">
        <v>333</v>
      </c>
      <c r="G176" s="28">
        <v>200</v>
      </c>
      <c r="H176" s="28">
        <v>300</v>
      </c>
      <c r="I176" s="28">
        <v>500</v>
      </c>
      <c r="J176" s="36">
        <f t="shared" si="6"/>
        <v>1000</v>
      </c>
      <c r="K176" s="36"/>
      <c r="L176" s="36"/>
      <c r="M176" s="28" t="s">
        <v>22</v>
      </c>
    </row>
    <row r="177" s="3" customFormat="1" ht="15" customHeight="1" spans="1:13">
      <c r="A177" s="27">
        <v>164</v>
      </c>
      <c r="B177" s="28" t="s">
        <v>377</v>
      </c>
      <c r="C177" s="29" t="s">
        <v>344</v>
      </c>
      <c r="D177" s="28" t="s">
        <v>345</v>
      </c>
      <c r="E177" s="28"/>
      <c r="F177" s="28" t="s">
        <v>333</v>
      </c>
      <c r="G177" s="28">
        <v>260</v>
      </c>
      <c r="H177" s="28">
        <v>100</v>
      </c>
      <c r="I177" s="28">
        <v>120</v>
      </c>
      <c r="J177" s="36">
        <f t="shared" si="6"/>
        <v>480</v>
      </c>
      <c r="K177" s="36"/>
      <c r="L177" s="36"/>
      <c r="M177" s="28" t="s">
        <v>22</v>
      </c>
    </row>
    <row r="178" s="3" customFormat="1" spans="1:13">
      <c r="A178" s="27">
        <v>165</v>
      </c>
      <c r="B178" s="28" t="s">
        <v>378</v>
      </c>
      <c r="C178" s="29" t="s">
        <v>344</v>
      </c>
      <c r="D178" s="28" t="s">
        <v>345</v>
      </c>
      <c r="E178" s="28" t="s">
        <v>379</v>
      </c>
      <c r="F178" s="28" t="s">
        <v>47</v>
      </c>
      <c r="G178" s="28">
        <v>100</v>
      </c>
      <c r="H178" s="28">
        <v>80</v>
      </c>
      <c r="I178" s="28">
        <v>50</v>
      </c>
      <c r="J178" s="36">
        <f t="shared" si="6"/>
        <v>230</v>
      </c>
      <c r="K178" s="36"/>
      <c r="L178" s="36"/>
      <c r="M178" s="28" t="s">
        <v>22</v>
      </c>
    </row>
    <row r="179" s="3" customFormat="1" spans="1:13">
      <c r="A179" s="27">
        <v>166</v>
      </c>
      <c r="B179" s="28" t="s">
        <v>380</v>
      </c>
      <c r="C179" s="29" t="s">
        <v>344</v>
      </c>
      <c r="D179" s="28" t="s">
        <v>345</v>
      </c>
      <c r="E179" s="28"/>
      <c r="F179" s="28" t="s">
        <v>333</v>
      </c>
      <c r="G179" s="28">
        <v>500</v>
      </c>
      <c r="H179" s="28">
        <v>500</v>
      </c>
      <c r="I179" s="28">
        <v>200</v>
      </c>
      <c r="J179" s="36">
        <f t="shared" si="6"/>
        <v>1200</v>
      </c>
      <c r="K179" s="36"/>
      <c r="L179" s="36"/>
      <c r="M179" s="28" t="s">
        <v>22</v>
      </c>
    </row>
    <row r="180" s="3" customFormat="1" spans="1:13">
      <c r="A180" s="27">
        <v>167</v>
      </c>
      <c r="B180" s="28" t="s">
        <v>381</v>
      </c>
      <c r="C180" s="29" t="s">
        <v>344</v>
      </c>
      <c r="D180" s="28" t="s">
        <v>345</v>
      </c>
      <c r="E180" s="28"/>
      <c r="F180" s="28" t="s">
        <v>333</v>
      </c>
      <c r="G180" s="28">
        <v>50</v>
      </c>
      <c r="H180" s="28">
        <v>50</v>
      </c>
      <c r="I180" s="28">
        <v>30</v>
      </c>
      <c r="J180" s="36">
        <f t="shared" si="6"/>
        <v>130</v>
      </c>
      <c r="K180" s="36"/>
      <c r="L180" s="36"/>
      <c r="M180" s="28" t="s">
        <v>22</v>
      </c>
    </row>
    <row r="181" s="3" customFormat="1" spans="1:13">
      <c r="A181" s="27">
        <v>168</v>
      </c>
      <c r="B181" s="28" t="s">
        <v>382</v>
      </c>
      <c r="C181" s="29" t="s">
        <v>344</v>
      </c>
      <c r="D181" s="28" t="s">
        <v>345</v>
      </c>
      <c r="E181" s="28"/>
      <c r="F181" s="28" t="s">
        <v>333</v>
      </c>
      <c r="G181" s="28">
        <v>60</v>
      </c>
      <c r="H181" s="28">
        <v>60</v>
      </c>
      <c r="I181" s="28">
        <v>50</v>
      </c>
      <c r="J181" s="36">
        <f t="shared" si="6"/>
        <v>170</v>
      </c>
      <c r="K181" s="36"/>
      <c r="L181" s="36"/>
      <c r="M181" s="28" t="s">
        <v>22</v>
      </c>
    </row>
    <row r="182" s="3" customFormat="1" spans="1:13">
      <c r="A182" s="27">
        <v>169</v>
      </c>
      <c r="B182" s="28" t="s">
        <v>383</v>
      </c>
      <c r="C182" s="29" t="s">
        <v>344</v>
      </c>
      <c r="D182" s="28" t="s">
        <v>345</v>
      </c>
      <c r="E182" s="28" t="s">
        <v>379</v>
      </c>
      <c r="F182" s="28" t="s">
        <v>47</v>
      </c>
      <c r="G182" s="28">
        <v>50</v>
      </c>
      <c r="H182" s="28">
        <v>50</v>
      </c>
      <c r="I182" s="28">
        <v>60</v>
      </c>
      <c r="J182" s="36">
        <f t="shared" si="6"/>
        <v>160</v>
      </c>
      <c r="K182" s="36"/>
      <c r="L182" s="36"/>
      <c r="M182" s="28" t="s">
        <v>22</v>
      </c>
    </row>
    <row r="183" s="3" customFormat="1" ht="15" customHeight="1" spans="1:13">
      <c r="A183" s="27">
        <v>170</v>
      </c>
      <c r="B183" s="28" t="s">
        <v>384</v>
      </c>
      <c r="C183" s="29" t="s">
        <v>344</v>
      </c>
      <c r="D183" s="28" t="s">
        <v>345</v>
      </c>
      <c r="E183" s="28"/>
      <c r="F183" s="28" t="s">
        <v>333</v>
      </c>
      <c r="G183" s="28">
        <v>60</v>
      </c>
      <c r="H183" s="28">
        <v>60</v>
      </c>
      <c r="I183" s="28">
        <v>50</v>
      </c>
      <c r="J183" s="36">
        <f t="shared" si="6"/>
        <v>170</v>
      </c>
      <c r="K183" s="36"/>
      <c r="L183" s="36"/>
      <c r="M183" s="28" t="s">
        <v>22</v>
      </c>
    </row>
    <row r="184" s="3" customFormat="1" spans="1:13">
      <c r="A184" s="27">
        <v>171</v>
      </c>
      <c r="B184" s="28" t="s">
        <v>385</v>
      </c>
      <c r="C184" s="29" t="s">
        <v>344</v>
      </c>
      <c r="D184" s="28" t="s">
        <v>345</v>
      </c>
      <c r="E184" s="28"/>
      <c r="F184" s="28" t="s">
        <v>333</v>
      </c>
      <c r="G184" s="28">
        <v>1000</v>
      </c>
      <c r="H184" s="28">
        <v>800</v>
      </c>
      <c r="I184" s="28">
        <v>300</v>
      </c>
      <c r="J184" s="36">
        <f t="shared" si="6"/>
        <v>2100</v>
      </c>
      <c r="K184" s="36"/>
      <c r="L184" s="36"/>
      <c r="M184" s="28" t="s">
        <v>22</v>
      </c>
    </row>
    <row r="185" s="3" customFormat="1" spans="1:13">
      <c r="A185" s="27">
        <v>172</v>
      </c>
      <c r="B185" s="28" t="s">
        <v>386</v>
      </c>
      <c r="C185" s="29" t="s">
        <v>344</v>
      </c>
      <c r="D185" s="28" t="s">
        <v>345</v>
      </c>
      <c r="E185" s="28"/>
      <c r="F185" s="28" t="s">
        <v>333</v>
      </c>
      <c r="G185" s="28">
        <v>90</v>
      </c>
      <c r="H185" s="28">
        <v>50</v>
      </c>
      <c r="I185" s="28">
        <v>30</v>
      </c>
      <c r="J185" s="36">
        <f t="shared" si="6"/>
        <v>170</v>
      </c>
      <c r="K185" s="36"/>
      <c r="L185" s="36"/>
      <c r="M185" s="28" t="s">
        <v>22</v>
      </c>
    </row>
    <row r="186" s="3" customFormat="1" ht="15" customHeight="1" spans="1:13">
      <c r="A186" s="27">
        <v>173</v>
      </c>
      <c r="B186" s="28" t="s">
        <v>387</v>
      </c>
      <c r="C186" s="29" t="s">
        <v>344</v>
      </c>
      <c r="D186" s="28" t="s">
        <v>345</v>
      </c>
      <c r="E186" s="28"/>
      <c r="F186" s="28" t="s">
        <v>333</v>
      </c>
      <c r="G186" s="28">
        <v>30</v>
      </c>
      <c r="H186" s="28">
        <v>20</v>
      </c>
      <c r="I186" s="28">
        <v>10</v>
      </c>
      <c r="J186" s="36">
        <f t="shared" si="6"/>
        <v>60</v>
      </c>
      <c r="K186" s="36"/>
      <c r="L186" s="36"/>
      <c r="M186" s="28" t="s">
        <v>22</v>
      </c>
    </row>
    <row r="187" s="3" customFormat="1" spans="1:13">
      <c r="A187" s="27">
        <v>174</v>
      </c>
      <c r="B187" s="28" t="s">
        <v>388</v>
      </c>
      <c r="C187" s="29" t="s">
        <v>344</v>
      </c>
      <c r="D187" s="28" t="s">
        <v>345</v>
      </c>
      <c r="E187" s="28"/>
      <c r="F187" s="28" t="s">
        <v>333</v>
      </c>
      <c r="G187" s="28">
        <v>30</v>
      </c>
      <c r="H187" s="28">
        <v>30</v>
      </c>
      <c r="I187" s="28">
        <v>50</v>
      </c>
      <c r="J187" s="36">
        <f t="shared" si="6"/>
        <v>110</v>
      </c>
      <c r="K187" s="36"/>
      <c r="L187" s="36"/>
      <c r="M187" s="28" t="s">
        <v>22</v>
      </c>
    </row>
    <row r="188" s="3" customFormat="1" spans="1:13">
      <c r="A188" s="27">
        <v>175</v>
      </c>
      <c r="B188" s="28" t="s">
        <v>389</v>
      </c>
      <c r="C188" s="29" t="s">
        <v>344</v>
      </c>
      <c r="D188" s="28" t="s">
        <v>345</v>
      </c>
      <c r="E188" s="28"/>
      <c r="F188" s="28" t="s">
        <v>333</v>
      </c>
      <c r="G188" s="28">
        <v>20</v>
      </c>
      <c r="H188" s="28">
        <v>20</v>
      </c>
      <c r="I188" s="28">
        <v>10</v>
      </c>
      <c r="J188" s="36">
        <f t="shared" si="6"/>
        <v>50</v>
      </c>
      <c r="K188" s="36"/>
      <c r="L188" s="36"/>
      <c r="M188" s="28" t="s">
        <v>22</v>
      </c>
    </row>
    <row r="189" s="3" customFormat="1" spans="1:13">
      <c r="A189" s="27">
        <v>176</v>
      </c>
      <c r="B189" s="28" t="s">
        <v>390</v>
      </c>
      <c r="C189" s="29" t="s">
        <v>344</v>
      </c>
      <c r="D189" s="28" t="s">
        <v>345</v>
      </c>
      <c r="E189" s="28"/>
      <c r="F189" s="28" t="s">
        <v>333</v>
      </c>
      <c r="G189" s="28">
        <v>60</v>
      </c>
      <c r="H189" s="28">
        <v>60</v>
      </c>
      <c r="I189" s="28">
        <v>50</v>
      </c>
      <c r="J189" s="36">
        <f t="shared" si="6"/>
        <v>170</v>
      </c>
      <c r="K189" s="36"/>
      <c r="L189" s="36"/>
      <c r="M189" s="28" t="s">
        <v>22</v>
      </c>
    </row>
    <row r="190" s="3" customFormat="1" spans="1:13">
      <c r="A190" s="27">
        <v>177</v>
      </c>
      <c r="B190" s="28" t="s">
        <v>391</v>
      </c>
      <c r="C190" s="29" t="s">
        <v>344</v>
      </c>
      <c r="D190" s="28" t="s">
        <v>345</v>
      </c>
      <c r="E190" s="28"/>
      <c r="F190" s="28" t="s">
        <v>333</v>
      </c>
      <c r="G190" s="28">
        <v>30</v>
      </c>
      <c r="H190" s="28">
        <v>30</v>
      </c>
      <c r="I190" s="28">
        <v>20</v>
      </c>
      <c r="J190" s="36">
        <f t="shared" si="6"/>
        <v>80</v>
      </c>
      <c r="K190" s="36"/>
      <c r="L190" s="36"/>
      <c r="M190" s="28" t="s">
        <v>22</v>
      </c>
    </row>
    <row r="191" s="3" customFormat="1" ht="15" customHeight="1" spans="1:13">
      <c r="A191" s="27">
        <v>178</v>
      </c>
      <c r="B191" s="28" t="s">
        <v>392</v>
      </c>
      <c r="C191" s="29" t="s">
        <v>344</v>
      </c>
      <c r="D191" s="28" t="s">
        <v>345</v>
      </c>
      <c r="E191" s="28" t="s">
        <v>372</v>
      </c>
      <c r="F191" s="28" t="s">
        <v>47</v>
      </c>
      <c r="G191" s="28">
        <v>200</v>
      </c>
      <c r="H191" s="28">
        <v>100</v>
      </c>
      <c r="I191" s="28">
        <v>150</v>
      </c>
      <c r="J191" s="36">
        <f t="shared" si="6"/>
        <v>450</v>
      </c>
      <c r="K191" s="36"/>
      <c r="L191" s="36"/>
      <c r="M191" s="28" t="s">
        <v>22</v>
      </c>
    </row>
    <row r="192" s="3" customFormat="1" spans="1:13">
      <c r="A192" s="27">
        <v>179</v>
      </c>
      <c r="B192" s="28" t="s">
        <v>393</v>
      </c>
      <c r="C192" s="29" t="s">
        <v>344</v>
      </c>
      <c r="D192" s="28" t="s">
        <v>345</v>
      </c>
      <c r="E192" s="28"/>
      <c r="F192" s="28" t="s">
        <v>333</v>
      </c>
      <c r="G192" s="28">
        <v>10</v>
      </c>
      <c r="H192" s="28">
        <v>5</v>
      </c>
      <c r="I192" s="28">
        <v>5</v>
      </c>
      <c r="J192" s="36">
        <f t="shared" si="6"/>
        <v>20</v>
      </c>
      <c r="K192" s="36"/>
      <c r="L192" s="36"/>
      <c r="M192" s="28" t="s">
        <v>22</v>
      </c>
    </row>
    <row r="193" s="3" customFormat="1" spans="1:13">
      <c r="A193" s="27">
        <v>180</v>
      </c>
      <c r="B193" s="28" t="s">
        <v>394</v>
      </c>
      <c r="C193" s="29" t="s">
        <v>344</v>
      </c>
      <c r="D193" s="28" t="s">
        <v>345</v>
      </c>
      <c r="E193" s="28"/>
      <c r="F193" s="28" t="s">
        <v>333</v>
      </c>
      <c r="G193" s="28">
        <v>5</v>
      </c>
      <c r="H193" s="28">
        <v>5</v>
      </c>
      <c r="I193" s="28">
        <v>5</v>
      </c>
      <c r="J193" s="36">
        <f t="shared" si="6"/>
        <v>15</v>
      </c>
      <c r="K193" s="36"/>
      <c r="L193" s="36"/>
      <c r="M193" s="28" t="s">
        <v>22</v>
      </c>
    </row>
    <row r="194" s="3" customFormat="1" spans="1:13">
      <c r="A194" s="27">
        <v>181</v>
      </c>
      <c r="B194" s="28" t="s">
        <v>395</v>
      </c>
      <c r="C194" s="29" t="s">
        <v>344</v>
      </c>
      <c r="D194" s="28" t="s">
        <v>345</v>
      </c>
      <c r="E194" s="28"/>
      <c r="F194" s="28" t="s">
        <v>333</v>
      </c>
      <c r="G194" s="28">
        <v>10</v>
      </c>
      <c r="H194" s="28">
        <v>5</v>
      </c>
      <c r="I194" s="28">
        <v>5</v>
      </c>
      <c r="J194" s="36">
        <f t="shared" si="6"/>
        <v>20</v>
      </c>
      <c r="K194" s="36"/>
      <c r="L194" s="36"/>
      <c r="M194" s="28" t="s">
        <v>22</v>
      </c>
    </row>
    <row r="195" s="3" customFormat="1" spans="1:13">
      <c r="A195" s="27">
        <v>182</v>
      </c>
      <c r="B195" s="28" t="s">
        <v>396</v>
      </c>
      <c r="C195" s="29" t="s">
        <v>344</v>
      </c>
      <c r="D195" s="28" t="s">
        <v>345</v>
      </c>
      <c r="E195" s="28"/>
      <c r="F195" s="28" t="s">
        <v>333</v>
      </c>
      <c r="G195" s="28">
        <v>10</v>
      </c>
      <c r="H195" s="28">
        <v>10</v>
      </c>
      <c r="I195" s="28">
        <v>10</v>
      </c>
      <c r="J195" s="36">
        <f t="shared" si="6"/>
        <v>30</v>
      </c>
      <c r="K195" s="36"/>
      <c r="L195" s="36"/>
      <c r="M195" s="28" t="s">
        <v>22</v>
      </c>
    </row>
    <row r="196" s="3" customFormat="1" spans="1:13">
      <c r="A196" s="27">
        <v>183</v>
      </c>
      <c r="B196" s="28" t="s">
        <v>397</v>
      </c>
      <c r="C196" s="29" t="s">
        <v>344</v>
      </c>
      <c r="D196" s="28" t="s">
        <v>345</v>
      </c>
      <c r="E196" s="28"/>
      <c r="F196" s="28" t="s">
        <v>333</v>
      </c>
      <c r="G196" s="28">
        <v>30</v>
      </c>
      <c r="H196" s="28">
        <v>30</v>
      </c>
      <c r="I196" s="28">
        <v>50</v>
      </c>
      <c r="J196" s="36">
        <f t="shared" si="6"/>
        <v>110</v>
      </c>
      <c r="K196" s="36"/>
      <c r="L196" s="36"/>
      <c r="M196" s="28" t="s">
        <v>22</v>
      </c>
    </row>
    <row r="197" s="3" customFormat="1" spans="1:13">
      <c r="A197" s="27">
        <v>184</v>
      </c>
      <c r="B197" s="28" t="s">
        <v>398</v>
      </c>
      <c r="C197" s="29" t="s">
        <v>344</v>
      </c>
      <c r="D197" s="28" t="s">
        <v>345</v>
      </c>
      <c r="E197" s="28"/>
      <c r="F197" s="28" t="s">
        <v>333</v>
      </c>
      <c r="G197" s="28">
        <v>100</v>
      </c>
      <c r="H197" s="28">
        <v>100</v>
      </c>
      <c r="I197" s="28">
        <v>30</v>
      </c>
      <c r="J197" s="36">
        <f t="shared" si="6"/>
        <v>230</v>
      </c>
      <c r="K197" s="36"/>
      <c r="L197" s="36"/>
      <c r="M197" s="28" t="s">
        <v>22</v>
      </c>
    </row>
    <row r="198" s="3" customFormat="1" spans="1:13">
      <c r="A198" s="27">
        <v>185</v>
      </c>
      <c r="B198" s="28" t="s">
        <v>399</v>
      </c>
      <c r="C198" s="29" t="s">
        <v>344</v>
      </c>
      <c r="D198" s="28" t="s">
        <v>345</v>
      </c>
      <c r="E198" s="28"/>
      <c r="F198" s="28" t="s">
        <v>333</v>
      </c>
      <c r="G198" s="28">
        <v>130</v>
      </c>
      <c r="H198" s="28">
        <v>100</v>
      </c>
      <c r="I198" s="28">
        <v>60</v>
      </c>
      <c r="J198" s="36">
        <f t="shared" si="6"/>
        <v>290</v>
      </c>
      <c r="K198" s="36"/>
      <c r="L198" s="36"/>
      <c r="M198" s="28" t="s">
        <v>22</v>
      </c>
    </row>
    <row r="199" s="3" customFormat="1" ht="15" customHeight="1" spans="1:13">
      <c r="A199" s="27">
        <v>186</v>
      </c>
      <c r="B199" s="28" t="s">
        <v>400</v>
      </c>
      <c r="C199" s="29" t="s">
        <v>344</v>
      </c>
      <c r="D199" s="28" t="s">
        <v>345</v>
      </c>
      <c r="E199" s="28"/>
      <c r="F199" s="28" t="s">
        <v>333</v>
      </c>
      <c r="G199" s="28">
        <v>100</v>
      </c>
      <c r="H199" s="28">
        <v>100</v>
      </c>
      <c r="I199" s="28">
        <v>100</v>
      </c>
      <c r="J199" s="36">
        <f t="shared" si="6"/>
        <v>300</v>
      </c>
      <c r="K199" s="36"/>
      <c r="L199" s="36"/>
      <c r="M199" s="28" t="s">
        <v>22</v>
      </c>
    </row>
    <row r="200" s="3" customFormat="1" spans="1:13">
      <c r="A200" s="27">
        <v>187</v>
      </c>
      <c r="B200" s="28" t="s">
        <v>401</v>
      </c>
      <c r="C200" s="29" t="s">
        <v>344</v>
      </c>
      <c r="D200" s="28" t="s">
        <v>345</v>
      </c>
      <c r="E200" s="28"/>
      <c r="F200" s="27" t="s">
        <v>333</v>
      </c>
      <c r="G200" s="28">
        <v>800</v>
      </c>
      <c r="H200" s="28">
        <v>800</v>
      </c>
      <c r="I200" s="28">
        <v>500</v>
      </c>
      <c r="J200" s="36">
        <f t="shared" si="6"/>
        <v>2100</v>
      </c>
      <c r="K200" s="36"/>
      <c r="L200" s="36"/>
      <c r="M200" s="28" t="s">
        <v>22</v>
      </c>
    </row>
    <row r="201" s="3" customFormat="1" spans="1:13">
      <c r="A201" s="27">
        <v>188</v>
      </c>
      <c r="B201" s="28" t="s">
        <v>402</v>
      </c>
      <c r="C201" s="29" t="s">
        <v>344</v>
      </c>
      <c r="D201" s="28" t="s">
        <v>345</v>
      </c>
      <c r="E201" s="28"/>
      <c r="F201" s="28" t="s">
        <v>333</v>
      </c>
      <c r="G201" s="28">
        <v>440</v>
      </c>
      <c r="H201" s="28">
        <v>400</v>
      </c>
      <c r="I201" s="28">
        <v>120</v>
      </c>
      <c r="J201" s="36">
        <f t="shared" si="6"/>
        <v>960</v>
      </c>
      <c r="K201" s="36"/>
      <c r="L201" s="36"/>
      <c r="M201" s="28" t="s">
        <v>22</v>
      </c>
    </row>
    <row r="202" s="3" customFormat="1" spans="1:13">
      <c r="A202" s="27">
        <v>189</v>
      </c>
      <c r="B202" s="28" t="s">
        <v>403</v>
      </c>
      <c r="C202" s="29" t="s">
        <v>344</v>
      </c>
      <c r="D202" s="28" t="s">
        <v>345</v>
      </c>
      <c r="E202" s="28"/>
      <c r="F202" s="28" t="s">
        <v>333</v>
      </c>
      <c r="G202" s="28">
        <v>350</v>
      </c>
      <c r="H202" s="28">
        <v>200</v>
      </c>
      <c r="I202" s="28">
        <v>50</v>
      </c>
      <c r="J202" s="36">
        <f t="shared" si="6"/>
        <v>600</v>
      </c>
      <c r="K202" s="36"/>
      <c r="L202" s="36"/>
      <c r="M202" s="28" t="s">
        <v>22</v>
      </c>
    </row>
    <row r="203" s="3" customFormat="1" spans="1:13">
      <c r="A203" s="27">
        <v>190</v>
      </c>
      <c r="B203" s="28" t="s">
        <v>404</v>
      </c>
      <c r="C203" s="29" t="s">
        <v>344</v>
      </c>
      <c r="D203" s="28" t="s">
        <v>345</v>
      </c>
      <c r="E203" s="28"/>
      <c r="F203" s="28" t="s">
        <v>333</v>
      </c>
      <c r="G203" s="28">
        <v>150</v>
      </c>
      <c r="H203" s="28">
        <v>100</v>
      </c>
      <c r="I203" s="28">
        <v>150</v>
      </c>
      <c r="J203" s="36">
        <f t="shared" si="6"/>
        <v>400</v>
      </c>
      <c r="K203" s="36"/>
      <c r="L203" s="36"/>
      <c r="M203" s="28" t="s">
        <v>22</v>
      </c>
    </row>
    <row r="204" s="3" customFormat="1" spans="1:13">
      <c r="A204" s="27">
        <v>191</v>
      </c>
      <c r="B204" s="28" t="s">
        <v>405</v>
      </c>
      <c r="C204" s="29" t="s">
        <v>344</v>
      </c>
      <c r="D204" s="28" t="s">
        <v>345</v>
      </c>
      <c r="E204" s="28"/>
      <c r="F204" s="28" t="s">
        <v>333</v>
      </c>
      <c r="G204" s="28">
        <v>60</v>
      </c>
      <c r="H204" s="28">
        <v>80</v>
      </c>
      <c r="I204" s="28">
        <v>10</v>
      </c>
      <c r="J204" s="36">
        <f t="shared" si="6"/>
        <v>150</v>
      </c>
      <c r="K204" s="36"/>
      <c r="L204" s="36"/>
      <c r="M204" s="28" t="s">
        <v>22</v>
      </c>
    </row>
    <row r="205" s="3" customFormat="1" spans="1:13">
      <c r="A205" s="27">
        <v>192</v>
      </c>
      <c r="B205" s="28" t="s">
        <v>406</v>
      </c>
      <c r="C205" s="29" t="s">
        <v>344</v>
      </c>
      <c r="D205" s="28" t="s">
        <v>345</v>
      </c>
      <c r="E205" s="28"/>
      <c r="F205" s="28" t="s">
        <v>333</v>
      </c>
      <c r="G205" s="28">
        <v>60</v>
      </c>
      <c r="H205" s="28">
        <v>80</v>
      </c>
      <c r="I205" s="28">
        <v>60</v>
      </c>
      <c r="J205" s="36">
        <f t="shared" si="6"/>
        <v>200</v>
      </c>
      <c r="K205" s="36"/>
      <c r="L205" s="36"/>
      <c r="M205" s="28" t="s">
        <v>22</v>
      </c>
    </row>
    <row r="206" s="3" customFormat="1" spans="1:13">
      <c r="A206" s="27">
        <v>193</v>
      </c>
      <c r="B206" s="28" t="s">
        <v>407</v>
      </c>
      <c r="C206" s="29" t="s">
        <v>344</v>
      </c>
      <c r="D206" s="28" t="s">
        <v>345</v>
      </c>
      <c r="E206" s="28"/>
      <c r="F206" s="28" t="s">
        <v>333</v>
      </c>
      <c r="G206" s="28">
        <v>50</v>
      </c>
      <c r="H206" s="28">
        <v>80</v>
      </c>
      <c r="I206" s="28">
        <v>50</v>
      </c>
      <c r="J206" s="36">
        <f t="shared" si="6"/>
        <v>180</v>
      </c>
      <c r="K206" s="36"/>
      <c r="L206" s="36"/>
      <c r="M206" s="28" t="s">
        <v>22</v>
      </c>
    </row>
    <row r="207" s="3" customFormat="1" spans="1:13">
      <c r="A207" s="27">
        <v>194</v>
      </c>
      <c r="B207" s="28" t="s">
        <v>408</v>
      </c>
      <c r="C207" s="29" t="s">
        <v>344</v>
      </c>
      <c r="D207" s="28" t="s">
        <v>345</v>
      </c>
      <c r="E207" s="28"/>
      <c r="F207" s="28" t="s">
        <v>333</v>
      </c>
      <c r="G207" s="28">
        <v>50</v>
      </c>
      <c r="H207" s="28">
        <v>80</v>
      </c>
      <c r="I207" s="28">
        <v>50</v>
      </c>
      <c r="J207" s="36">
        <f t="shared" si="6"/>
        <v>180</v>
      </c>
      <c r="K207" s="36"/>
      <c r="L207" s="36"/>
      <c r="M207" s="28" t="s">
        <v>22</v>
      </c>
    </row>
    <row r="208" s="3" customFormat="1" spans="1:13">
      <c r="A208" s="27">
        <v>195</v>
      </c>
      <c r="B208" s="28" t="s">
        <v>409</v>
      </c>
      <c r="C208" s="29" t="s">
        <v>344</v>
      </c>
      <c r="D208" s="28" t="s">
        <v>345</v>
      </c>
      <c r="E208" s="28"/>
      <c r="F208" s="28" t="s">
        <v>333</v>
      </c>
      <c r="G208" s="28">
        <v>20</v>
      </c>
      <c r="H208" s="28">
        <v>30</v>
      </c>
      <c r="I208" s="28">
        <v>10</v>
      </c>
      <c r="J208" s="36">
        <f t="shared" si="6"/>
        <v>60</v>
      </c>
      <c r="K208" s="36"/>
      <c r="L208" s="36"/>
      <c r="M208" s="28" t="s">
        <v>22</v>
      </c>
    </row>
    <row r="209" s="3" customFormat="1" spans="1:13">
      <c r="A209" s="27">
        <v>196</v>
      </c>
      <c r="B209" s="28" t="s">
        <v>410</v>
      </c>
      <c r="C209" s="29" t="s">
        <v>344</v>
      </c>
      <c r="D209" s="28" t="s">
        <v>345</v>
      </c>
      <c r="E209" s="28"/>
      <c r="F209" s="28" t="s">
        <v>333</v>
      </c>
      <c r="G209" s="28">
        <v>20</v>
      </c>
      <c r="H209" s="28">
        <v>30</v>
      </c>
      <c r="I209" s="28">
        <v>10</v>
      </c>
      <c r="J209" s="36">
        <f t="shared" si="6"/>
        <v>60</v>
      </c>
      <c r="K209" s="36"/>
      <c r="L209" s="36"/>
      <c r="M209" s="28" t="s">
        <v>22</v>
      </c>
    </row>
    <row r="210" s="3" customFormat="1" spans="1:13">
      <c r="A210" s="27">
        <v>197</v>
      </c>
      <c r="B210" s="28" t="s">
        <v>411</v>
      </c>
      <c r="C210" s="29" t="s">
        <v>344</v>
      </c>
      <c r="D210" s="28" t="s">
        <v>345</v>
      </c>
      <c r="E210" s="28"/>
      <c r="F210" s="28" t="s">
        <v>333</v>
      </c>
      <c r="G210" s="28">
        <v>20</v>
      </c>
      <c r="H210" s="28">
        <v>30</v>
      </c>
      <c r="I210" s="28">
        <v>10</v>
      </c>
      <c r="J210" s="36">
        <f t="shared" ref="J210:J255" si="7">G210+H210+I210</f>
        <v>60</v>
      </c>
      <c r="K210" s="36"/>
      <c r="L210" s="36"/>
      <c r="M210" s="28" t="s">
        <v>22</v>
      </c>
    </row>
    <row r="211" s="3" customFormat="1" spans="1:13">
      <c r="A211" s="27">
        <v>198</v>
      </c>
      <c r="B211" s="28" t="s">
        <v>412</v>
      </c>
      <c r="C211" s="29" t="s">
        <v>344</v>
      </c>
      <c r="D211" s="28" t="s">
        <v>345</v>
      </c>
      <c r="E211" s="28"/>
      <c r="F211" s="28" t="s">
        <v>333</v>
      </c>
      <c r="G211" s="28">
        <v>20</v>
      </c>
      <c r="H211" s="28">
        <v>30</v>
      </c>
      <c r="I211" s="28">
        <v>5</v>
      </c>
      <c r="J211" s="36">
        <f t="shared" si="7"/>
        <v>55</v>
      </c>
      <c r="K211" s="36"/>
      <c r="L211" s="36"/>
      <c r="M211" s="28" t="s">
        <v>22</v>
      </c>
    </row>
    <row r="212" s="3" customFormat="1" spans="1:13">
      <c r="A212" s="27">
        <v>199</v>
      </c>
      <c r="B212" s="28" t="s">
        <v>413</v>
      </c>
      <c r="C212" s="29" t="s">
        <v>344</v>
      </c>
      <c r="D212" s="28" t="s">
        <v>345</v>
      </c>
      <c r="E212" s="28"/>
      <c r="F212" s="28" t="s">
        <v>333</v>
      </c>
      <c r="G212" s="28">
        <v>20</v>
      </c>
      <c r="H212" s="28">
        <v>30</v>
      </c>
      <c r="I212" s="28">
        <v>10</v>
      </c>
      <c r="J212" s="36">
        <f t="shared" si="7"/>
        <v>60</v>
      </c>
      <c r="K212" s="36"/>
      <c r="L212" s="36"/>
      <c r="M212" s="28" t="s">
        <v>22</v>
      </c>
    </row>
    <row r="213" s="3" customFormat="1" spans="1:13">
      <c r="A213" s="27">
        <v>200</v>
      </c>
      <c r="B213" s="28" t="s">
        <v>414</v>
      </c>
      <c r="C213" s="29" t="s">
        <v>344</v>
      </c>
      <c r="D213" s="28" t="s">
        <v>345</v>
      </c>
      <c r="E213" s="28"/>
      <c r="F213" s="28" t="s">
        <v>333</v>
      </c>
      <c r="G213" s="28">
        <v>20</v>
      </c>
      <c r="H213" s="28">
        <v>20</v>
      </c>
      <c r="I213" s="28">
        <v>10</v>
      </c>
      <c r="J213" s="36">
        <f t="shared" si="7"/>
        <v>50</v>
      </c>
      <c r="K213" s="36"/>
      <c r="L213" s="36"/>
      <c r="M213" s="28" t="s">
        <v>22</v>
      </c>
    </row>
    <row r="214" s="3" customFormat="1" spans="1:13">
      <c r="A214" s="27">
        <v>201</v>
      </c>
      <c r="B214" s="28" t="s">
        <v>415</v>
      </c>
      <c r="C214" s="29" t="s">
        <v>344</v>
      </c>
      <c r="D214" s="28" t="s">
        <v>345</v>
      </c>
      <c r="E214" s="28"/>
      <c r="F214" s="28" t="s">
        <v>333</v>
      </c>
      <c r="G214" s="28">
        <v>20</v>
      </c>
      <c r="H214" s="28">
        <v>20</v>
      </c>
      <c r="I214" s="28">
        <v>5</v>
      </c>
      <c r="J214" s="36">
        <f t="shared" si="7"/>
        <v>45</v>
      </c>
      <c r="K214" s="36"/>
      <c r="L214" s="36"/>
      <c r="M214" s="28" t="s">
        <v>22</v>
      </c>
    </row>
    <row r="215" s="3" customFormat="1" spans="1:13">
      <c r="A215" s="27">
        <v>202</v>
      </c>
      <c r="B215" s="28" t="s">
        <v>416</v>
      </c>
      <c r="C215" s="29" t="s">
        <v>344</v>
      </c>
      <c r="D215" s="28" t="s">
        <v>345</v>
      </c>
      <c r="E215" s="28"/>
      <c r="F215" s="28" t="s">
        <v>333</v>
      </c>
      <c r="G215" s="28">
        <v>20</v>
      </c>
      <c r="H215" s="28">
        <v>50</v>
      </c>
      <c r="I215" s="28">
        <v>5</v>
      </c>
      <c r="J215" s="36">
        <f t="shared" si="7"/>
        <v>75</v>
      </c>
      <c r="K215" s="36"/>
      <c r="L215" s="36"/>
      <c r="M215" s="28" t="s">
        <v>22</v>
      </c>
    </row>
    <row r="216" s="3" customFormat="1" spans="1:13">
      <c r="A216" s="27">
        <v>203</v>
      </c>
      <c r="B216" s="28" t="s">
        <v>417</v>
      </c>
      <c r="C216" s="29" t="s">
        <v>344</v>
      </c>
      <c r="D216" s="28" t="s">
        <v>345</v>
      </c>
      <c r="E216" s="28"/>
      <c r="F216" s="28" t="s">
        <v>333</v>
      </c>
      <c r="G216" s="28">
        <v>20</v>
      </c>
      <c r="H216" s="28">
        <v>20</v>
      </c>
      <c r="I216" s="28">
        <v>5</v>
      </c>
      <c r="J216" s="36">
        <f t="shared" si="7"/>
        <v>45</v>
      </c>
      <c r="K216" s="36"/>
      <c r="L216" s="36"/>
      <c r="M216" s="28" t="s">
        <v>22</v>
      </c>
    </row>
    <row r="217" s="3" customFormat="1" spans="1:13">
      <c r="A217" s="27">
        <v>204</v>
      </c>
      <c r="B217" s="28" t="s">
        <v>418</v>
      </c>
      <c r="C217" s="29" t="s">
        <v>344</v>
      </c>
      <c r="D217" s="28" t="s">
        <v>345</v>
      </c>
      <c r="E217" s="28"/>
      <c r="F217" s="28" t="s">
        <v>333</v>
      </c>
      <c r="G217" s="28">
        <v>20</v>
      </c>
      <c r="H217" s="28">
        <v>20</v>
      </c>
      <c r="I217" s="28">
        <v>5</v>
      </c>
      <c r="J217" s="36">
        <f t="shared" si="7"/>
        <v>45</v>
      </c>
      <c r="K217" s="36"/>
      <c r="L217" s="36"/>
      <c r="M217" s="28" t="s">
        <v>22</v>
      </c>
    </row>
    <row r="218" s="3" customFormat="1" spans="1:13">
      <c r="A218" s="27">
        <v>205</v>
      </c>
      <c r="B218" s="28" t="s">
        <v>419</v>
      </c>
      <c r="C218" s="29" t="s">
        <v>344</v>
      </c>
      <c r="D218" s="28" t="s">
        <v>345</v>
      </c>
      <c r="E218" s="28"/>
      <c r="F218" s="28" t="s">
        <v>333</v>
      </c>
      <c r="G218" s="28">
        <v>20</v>
      </c>
      <c r="H218" s="28">
        <v>20</v>
      </c>
      <c r="I218" s="28">
        <v>5</v>
      </c>
      <c r="J218" s="36">
        <f t="shared" si="7"/>
        <v>45</v>
      </c>
      <c r="K218" s="36"/>
      <c r="L218" s="36"/>
      <c r="M218" s="28" t="s">
        <v>22</v>
      </c>
    </row>
    <row r="219" s="3" customFormat="1" spans="1:13">
      <c r="A219" s="27">
        <v>206</v>
      </c>
      <c r="B219" s="28" t="s">
        <v>420</v>
      </c>
      <c r="C219" s="29" t="s">
        <v>344</v>
      </c>
      <c r="D219" s="28" t="s">
        <v>345</v>
      </c>
      <c r="E219" s="28"/>
      <c r="F219" s="28" t="s">
        <v>333</v>
      </c>
      <c r="G219" s="28">
        <v>20</v>
      </c>
      <c r="H219" s="28">
        <v>10</v>
      </c>
      <c r="I219" s="28">
        <v>5</v>
      </c>
      <c r="J219" s="36">
        <f t="shared" si="7"/>
        <v>35</v>
      </c>
      <c r="K219" s="36"/>
      <c r="L219" s="36"/>
      <c r="M219" s="28" t="s">
        <v>22</v>
      </c>
    </row>
    <row r="220" s="3" customFormat="1" spans="1:13">
      <c r="A220" s="27">
        <v>207</v>
      </c>
      <c r="B220" s="28" t="s">
        <v>421</v>
      </c>
      <c r="C220" s="29" t="s">
        <v>344</v>
      </c>
      <c r="D220" s="28" t="s">
        <v>345</v>
      </c>
      <c r="E220" s="28"/>
      <c r="F220" s="28" t="s">
        <v>333</v>
      </c>
      <c r="G220" s="28">
        <v>20</v>
      </c>
      <c r="H220" s="28">
        <v>20</v>
      </c>
      <c r="I220" s="28">
        <v>5</v>
      </c>
      <c r="J220" s="36">
        <f t="shared" si="7"/>
        <v>45</v>
      </c>
      <c r="K220" s="36"/>
      <c r="L220" s="36"/>
      <c r="M220" s="28" t="s">
        <v>22</v>
      </c>
    </row>
    <row r="221" s="3" customFormat="1" spans="1:13">
      <c r="A221" s="27">
        <v>208</v>
      </c>
      <c r="B221" s="28" t="s">
        <v>422</v>
      </c>
      <c r="C221" s="29" t="s">
        <v>344</v>
      </c>
      <c r="D221" s="28" t="s">
        <v>345</v>
      </c>
      <c r="E221" s="28"/>
      <c r="F221" s="28" t="s">
        <v>333</v>
      </c>
      <c r="G221" s="28">
        <v>20</v>
      </c>
      <c r="H221" s="28">
        <v>20</v>
      </c>
      <c r="I221" s="28">
        <v>5</v>
      </c>
      <c r="J221" s="36">
        <f t="shared" si="7"/>
        <v>45</v>
      </c>
      <c r="K221" s="36"/>
      <c r="L221" s="36"/>
      <c r="M221" s="28" t="s">
        <v>22</v>
      </c>
    </row>
    <row r="222" s="3" customFormat="1" spans="1:13">
      <c r="A222" s="27">
        <v>209</v>
      </c>
      <c r="B222" s="28" t="s">
        <v>423</v>
      </c>
      <c r="C222" s="29" t="s">
        <v>344</v>
      </c>
      <c r="D222" s="28" t="s">
        <v>345</v>
      </c>
      <c r="E222" s="28"/>
      <c r="F222" s="28" t="s">
        <v>333</v>
      </c>
      <c r="G222" s="28">
        <v>20</v>
      </c>
      <c r="H222" s="28">
        <v>20</v>
      </c>
      <c r="I222" s="28">
        <v>5</v>
      </c>
      <c r="J222" s="36">
        <f t="shared" si="7"/>
        <v>45</v>
      </c>
      <c r="K222" s="36"/>
      <c r="L222" s="36"/>
      <c r="M222" s="28" t="s">
        <v>22</v>
      </c>
    </row>
    <row r="223" s="3" customFormat="1" spans="1:13">
      <c r="A223" s="27">
        <v>210</v>
      </c>
      <c r="B223" s="28" t="s">
        <v>424</v>
      </c>
      <c r="C223" s="29" t="s">
        <v>344</v>
      </c>
      <c r="D223" s="28" t="s">
        <v>345</v>
      </c>
      <c r="E223" s="28"/>
      <c r="F223" s="28" t="s">
        <v>333</v>
      </c>
      <c r="G223" s="28">
        <v>20</v>
      </c>
      <c r="H223" s="28">
        <v>20</v>
      </c>
      <c r="I223" s="28">
        <v>5</v>
      </c>
      <c r="J223" s="36">
        <f t="shared" si="7"/>
        <v>45</v>
      </c>
      <c r="K223" s="36"/>
      <c r="L223" s="36"/>
      <c r="M223" s="28" t="s">
        <v>22</v>
      </c>
    </row>
    <row r="224" s="3" customFormat="1" spans="1:13">
      <c r="A224" s="27">
        <v>211</v>
      </c>
      <c r="B224" s="28" t="s">
        <v>425</v>
      </c>
      <c r="C224" s="29" t="s">
        <v>344</v>
      </c>
      <c r="D224" s="28" t="s">
        <v>345</v>
      </c>
      <c r="E224" s="28"/>
      <c r="F224" s="28" t="s">
        <v>333</v>
      </c>
      <c r="G224" s="28">
        <v>20</v>
      </c>
      <c r="H224" s="28">
        <v>20</v>
      </c>
      <c r="I224" s="28">
        <v>5</v>
      </c>
      <c r="J224" s="36">
        <f t="shared" si="7"/>
        <v>45</v>
      </c>
      <c r="K224" s="36"/>
      <c r="L224" s="36"/>
      <c r="M224" s="28" t="s">
        <v>22</v>
      </c>
    </row>
    <row r="225" s="3" customFormat="1" spans="1:13">
      <c r="A225" s="27">
        <v>212</v>
      </c>
      <c r="B225" s="28" t="s">
        <v>426</v>
      </c>
      <c r="C225" s="29" t="s">
        <v>344</v>
      </c>
      <c r="D225" s="28" t="s">
        <v>345</v>
      </c>
      <c r="E225" s="28"/>
      <c r="F225" s="28" t="s">
        <v>333</v>
      </c>
      <c r="G225" s="28">
        <v>20</v>
      </c>
      <c r="H225" s="28">
        <v>20</v>
      </c>
      <c r="I225" s="28">
        <v>10</v>
      </c>
      <c r="J225" s="36">
        <f t="shared" si="7"/>
        <v>50</v>
      </c>
      <c r="K225" s="36"/>
      <c r="L225" s="36"/>
      <c r="M225" s="28" t="s">
        <v>22</v>
      </c>
    </row>
    <row r="226" s="3" customFormat="1" spans="1:13">
      <c r="A226" s="27">
        <v>213</v>
      </c>
      <c r="B226" s="28" t="s">
        <v>427</v>
      </c>
      <c r="C226" s="29" t="s">
        <v>344</v>
      </c>
      <c r="D226" s="28" t="s">
        <v>345</v>
      </c>
      <c r="E226" s="28"/>
      <c r="F226" s="28" t="s">
        <v>333</v>
      </c>
      <c r="G226" s="28">
        <v>20</v>
      </c>
      <c r="H226" s="28">
        <v>20</v>
      </c>
      <c r="I226" s="28">
        <v>5</v>
      </c>
      <c r="J226" s="36">
        <f t="shared" si="7"/>
        <v>45</v>
      </c>
      <c r="K226" s="36"/>
      <c r="L226" s="36"/>
      <c r="M226" s="28" t="s">
        <v>22</v>
      </c>
    </row>
    <row r="227" s="3" customFormat="1" spans="1:13">
      <c r="A227" s="27">
        <v>214</v>
      </c>
      <c r="B227" s="28" t="s">
        <v>428</v>
      </c>
      <c r="C227" s="29" t="s">
        <v>344</v>
      </c>
      <c r="D227" s="28" t="s">
        <v>345</v>
      </c>
      <c r="E227" s="28"/>
      <c r="F227" s="28" t="s">
        <v>333</v>
      </c>
      <c r="G227" s="28">
        <v>20</v>
      </c>
      <c r="H227" s="28">
        <v>20</v>
      </c>
      <c r="I227" s="28">
        <v>5</v>
      </c>
      <c r="J227" s="36">
        <f t="shared" si="7"/>
        <v>45</v>
      </c>
      <c r="K227" s="36"/>
      <c r="L227" s="36"/>
      <c r="M227" s="28" t="s">
        <v>22</v>
      </c>
    </row>
    <row r="228" s="3" customFormat="1" spans="1:13">
      <c r="A228" s="27">
        <v>215</v>
      </c>
      <c r="B228" s="28" t="s">
        <v>429</v>
      </c>
      <c r="C228" s="29" t="s">
        <v>344</v>
      </c>
      <c r="D228" s="28" t="s">
        <v>345</v>
      </c>
      <c r="E228" s="28"/>
      <c r="F228" s="28" t="s">
        <v>333</v>
      </c>
      <c r="G228" s="28">
        <v>20</v>
      </c>
      <c r="H228" s="28">
        <v>20</v>
      </c>
      <c r="I228" s="28">
        <v>5</v>
      </c>
      <c r="J228" s="36">
        <f t="shared" si="7"/>
        <v>45</v>
      </c>
      <c r="K228" s="36"/>
      <c r="L228" s="36"/>
      <c r="M228" s="28" t="s">
        <v>22</v>
      </c>
    </row>
    <row r="229" s="3" customFormat="1" spans="1:13">
      <c r="A229" s="27">
        <v>216</v>
      </c>
      <c r="B229" s="28" t="s">
        <v>430</v>
      </c>
      <c r="C229" s="29" t="s">
        <v>344</v>
      </c>
      <c r="D229" s="28" t="s">
        <v>345</v>
      </c>
      <c r="E229" s="28"/>
      <c r="F229" s="28" t="s">
        <v>333</v>
      </c>
      <c r="G229" s="28">
        <v>20</v>
      </c>
      <c r="H229" s="28">
        <v>20</v>
      </c>
      <c r="I229" s="28">
        <v>5</v>
      </c>
      <c r="J229" s="36">
        <f t="shared" si="7"/>
        <v>45</v>
      </c>
      <c r="K229" s="36"/>
      <c r="L229" s="36"/>
      <c r="M229" s="28" t="s">
        <v>22</v>
      </c>
    </row>
    <row r="230" s="3" customFormat="1" spans="1:13">
      <c r="A230" s="27">
        <v>217</v>
      </c>
      <c r="B230" s="28" t="s">
        <v>431</v>
      </c>
      <c r="C230" s="29" t="s">
        <v>344</v>
      </c>
      <c r="D230" s="28" t="s">
        <v>345</v>
      </c>
      <c r="E230" s="28"/>
      <c r="F230" s="28" t="s">
        <v>333</v>
      </c>
      <c r="G230" s="28">
        <v>20</v>
      </c>
      <c r="H230" s="28">
        <v>20</v>
      </c>
      <c r="I230" s="28">
        <v>5</v>
      </c>
      <c r="J230" s="36">
        <f t="shared" si="7"/>
        <v>45</v>
      </c>
      <c r="K230" s="36"/>
      <c r="L230" s="36"/>
      <c r="M230" s="28" t="s">
        <v>22</v>
      </c>
    </row>
    <row r="231" s="3" customFormat="1" spans="1:13">
      <c r="A231" s="27">
        <v>218</v>
      </c>
      <c r="B231" s="28" t="s">
        <v>432</v>
      </c>
      <c r="C231" s="29" t="s">
        <v>344</v>
      </c>
      <c r="D231" s="28" t="s">
        <v>345</v>
      </c>
      <c r="E231" s="28"/>
      <c r="F231" s="28" t="s">
        <v>333</v>
      </c>
      <c r="G231" s="28">
        <v>20</v>
      </c>
      <c r="H231" s="28">
        <v>20</v>
      </c>
      <c r="I231" s="28">
        <v>5</v>
      </c>
      <c r="J231" s="36">
        <f t="shared" si="7"/>
        <v>45</v>
      </c>
      <c r="K231" s="36"/>
      <c r="L231" s="36"/>
      <c r="M231" s="28" t="s">
        <v>22</v>
      </c>
    </row>
    <row r="232" s="3" customFormat="1" spans="1:13">
      <c r="A232" s="27">
        <v>219</v>
      </c>
      <c r="B232" s="28" t="s">
        <v>433</v>
      </c>
      <c r="C232" s="29" t="s">
        <v>344</v>
      </c>
      <c r="D232" s="28" t="s">
        <v>345</v>
      </c>
      <c r="E232" s="28"/>
      <c r="F232" s="28" t="s">
        <v>333</v>
      </c>
      <c r="G232" s="28">
        <v>20</v>
      </c>
      <c r="H232" s="28">
        <v>20</v>
      </c>
      <c r="I232" s="28">
        <v>20</v>
      </c>
      <c r="J232" s="36">
        <f t="shared" si="7"/>
        <v>60</v>
      </c>
      <c r="K232" s="36"/>
      <c r="L232" s="36"/>
      <c r="M232" s="28" t="s">
        <v>22</v>
      </c>
    </row>
    <row r="233" s="3" customFormat="1" spans="1:13">
      <c r="A233" s="27">
        <v>220</v>
      </c>
      <c r="B233" s="28" t="s">
        <v>434</v>
      </c>
      <c r="C233" s="29" t="s">
        <v>344</v>
      </c>
      <c r="D233" s="28" t="s">
        <v>345</v>
      </c>
      <c r="E233" s="28"/>
      <c r="F233" s="27" t="s">
        <v>435</v>
      </c>
      <c r="G233" s="28">
        <v>10</v>
      </c>
      <c r="H233" s="28">
        <v>10</v>
      </c>
      <c r="I233" s="28">
        <v>5</v>
      </c>
      <c r="J233" s="36">
        <f t="shared" si="7"/>
        <v>25</v>
      </c>
      <c r="K233" s="36"/>
      <c r="L233" s="36"/>
      <c r="M233" s="28" t="s">
        <v>22</v>
      </c>
    </row>
    <row r="234" s="3" customFormat="1" spans="1:13">
      <c r="A234" s="27">
        <v>221</v>
      </c>
      <c r="B234" s="28" t="s">
        <v>436</v>
      </c>
      <c r="C234" s="29" t="s">
        <v>344</v>
      </c>
      <c r="D234" s="28" t="s">
        <v>345</v>
      </c>
      <c r="E234" s="28"/>
      <c r="F234" s="27" t="s">
        <v>333</v>
      </c>
      <c r="G234" s="28">
        <v>10</v>
      </c>
      <c r="H234" s="28">
        <v>10</v>
      </c>
      <c r="I234" s="28">
        <v>5</v>
      </c>
      <c r="J234" s="36">
        <f t="shared" si="7"/>
        <v>25</v>
      </c>
      <c r="K234" s="36"/>
      <c r="L234" s="36"/>
      <c r="M234" s="28" t="s">
        <v>22</v>
      </c>
    </row>
    <row r="235" s="3" customFormat="1" spans="1:13">
      <c r="A235" s="27">
        <v>222</v>
      </c>
      <c r="B235" s="28" t="s">
        <v>437</v>
      </c>
      <c r="C235" s="29" t="s">
        <v>344</v>
      </c>
      <c r="D235" s="28" t="s">
        <v>345</v>
      </c>
      <c r="E235" s="28"/>
      <c r="F235" s="27" t="s">
        <v>333</v>
      </c>
      <c r="G235" s="28">
        <v>20</v>
      </c>
      <c r="H235" s="28">
        <v>20</v>
      </c>
      <c r="I235" s="28">
        <v>20</v>
      </c>
      <c r="J235" s="36">
        <f t="shared" si="7"/>
        <v>60</v>
      </c>
      <c r="K235" s="36"/>
      <c r="L235" s="36"/>
      <c r="M235" s="28" t="s">
        <v>22</v>
      </c>
    </row>
    <row r="236" s="6" customFormat="1" spans="1:13">
      <c r="A236" s="27">
        <v>223</v>
      </c>
      <c r="B236" s="28" t="s">
        <v>438</v>
      </c>
      <c r="C236" s="29" t="s">
        <v>344</v>
      </c>
      <c r="D236" s="28" t="s">
        <v>345</v>
      </c>
      <c r="E236" s="28"/>
      <c r="F236" s="27" t="s">
        <v>333</v>
      </c>
      <c r="G236" s="28">
        <v>20</v>
      </c>
      <c r="H236" s="28">
        <v>20</v>
      </c>
      <c r="I236" s="28">
        <v>10</v>
      </c>
      <c r="J236" s="36">
        <f t="shared" si="7"/>
        <v>50</v>
      </c>
      <c r="K236" s="36"/>
      <c r="L236" s="36"/>
      <c r="M236" s="28" t="s">
        <v>22</v>
      </c>
    </row>
    <row r="237" s="6" customFormat="1" spans="1:13">
      <c r="A237" s="27">
        <v>224</v>
      </c>
      <c r="B237" s="28" t="s">
        <v>439</v>
      </c>
      <c r="C237" s="29" t="s">
        <v>344</v>
      </c>
      <c r="D237" s="28" t="s">
        <v>345</v>
      </c>
      <c r="E237" s="28"/>
      <c r="F237" s="27" t="s">
        <v>333</v>
      </c>
      <c r="G237" s="28">
        <v>20</v>
      </c>
      <c r="H237" s="28">
        <v>20</v>
      </c>
      <c r="I237" s="28">
        <v>5</v>
      </c>
      <c r="J237" s="36">
        <f t="shared" si="7"/>
        <v>45</v>
      </c>
      <c r="K237" s="36"/>
      <c r="L237" s="36"/>
      <c r="M237" s="28" t="s">
        <v>22</v>
      </c>
    </row>
    <row r="238" s="6" customFormat="1" spans="1:13">
      <c r="A238" s="27">
        <v>225</v>
      </c>
      <c r="B238" s="28" t="s">
        <v>440</v>
      </c>
      <c r="C238" s="29" t="s">
        <v>344</v>
      </c>
      <c r="D238" s="28" t="s">
        <v>345</v>
      </c>
      <c r="E238" s="28"/>
      <c r="F238" s="27" t="s">
        <v>333</v>
      </c>
      <c r="G238" s="28">
        <v>20</v>
      </c>
      <c r="H238" s="28">
        <v>20</v>
      </c>
      <c r="I238" s="28">
        <v>5</v>
      </c>
      <c r="J238" s="36">
        <f t="shared" si="7"/>
        <v>45</v>
      </c>
      <c r="K238" s="36"/>
      <c r="L238" s="36"/>
      <c r="M238" s="28" t="s">
        <v>22</v>
      </c>
    </row>
    <row r="239" s="6" customFormat="1" spans="1:13">
      <c r="A239" s="27">
        <v>226</v>
      </c>
      <c r="B239" s="28" t="s">
        <v>441</v>
      </c>
      <c r="C239" s="29" t="s">
        <v>344</v>
      </c>
      <c r="D239" s="28" t="s">
        <v>345</v>
      </c>
      <c r="E239" s="28"/>
      <c r="F239" s="27" t="s">
        <v>333</v>
      </c>
      <c r="G239" s="28">
        <v>20</v>
      </c>
      <c r="H239" s="28">
        <v>20</v>
      </c>
      <c r="I239" s="28">
        <v>5</v>
      </c>
      <c r="J239" s="36">
        <f t="shared" si="7"/>
        <v>45</v>
      </c>
      <c r="K239" s="36"/>
      <c r="L239" s="36"/>
      <c r="M239" s="28" t="s">
        <v>22</v>
      </c>
    </row>
    <row r="240" s="6" customFormat="1" spans="1:13">
      <c r="A240" s="27">
        <v>227</v>
      </c>
      <c r="B240" s="28" t="s">
        <v>442</v>
      </c>
      <c r="C240" s="29" t="s">
        <v>344</v>
      </c>
      <c r="D240" s="28" t="s">
        <v>345</v>
      </c>
      <c r="E240" s="28"/>
      <c r="F240" s="27" t="s">
        <v>333</v>
      </c>
      <c r="G240" s="28">
        <v>20</v>
      </c>
      <c r="H240" s="28">
        <v>20</v>
      </c>
      <c r="I240" s="28">
        <v>5</v>
      </c>
      <c r="J240" s="36">
        <f t="shared" si="7"/>
        <v>45</v>
      </c>
      <c r="K240" s="36"/>
      <c r="L240" s="36"/>
      <c r="M240" s="28" t="s">
        <v>22</v>
      </c>
    </row>
    <row r="241" s="6" customFormat="1" spans="1:13">
      <c r="A241" s="27">
        <v>228</v>
      </c>
      <c r="B241" s="28" t="s">
        <v>443</v>
      </c>
      <c r="C241" s="29" t="s">
        <v>344</v>
      </c>
      <c r="D241" s="28" t="s">
        <v>345</v>
      </c>
      <c r="E241" s="28"/>
      <c r="F241" s="27" t="s">
        <v>333</v>
      </c>
      <c r="G241" s="28">
        <v>20</v>
      </c>
      <c r="H241" s="28">
        <v>20</v>
      </c>
      <c r="I241" s="28">
        <v>5</v>
      </c>
      <c r="J241" s="36">
        <f t="shared" si="7"/>
        <v>45</v>
      </c>
      <c r="K241" s="36"/>
      <c r="L241" s="36"/>
      <c r="M241" s="28" t="s">
        <v>22</v>
      </c>
    </row>
    <row r="242" s="6" customFormat="1" spans="1:13">
      <c r="A242" s="27">
        <v>229</v>
      </c>
      <c r="B242" s="28" t="s">
        <v>444</v>
      </c>
      <c r="C242" s="29" t="s">
        <v>344</v>
      </c>
      <c r="D242" s="28" t="s">
        <v>345</v>
      </c>
      <c r="E242" s="28"/>
      <c r="F242" s="27" t="s">
        <v>333</v>
      </c>
      <c r="G242" s="28">
        <v>20</v>
      </c>
      <c r="H242" s="28">
        <v>20</v>
      </c>
      <c r="I242" s="28">
        <v>5</v>
      </c>
      <c r="J242" s="36">
        <f t="shared" si="7"/>
        <v>45</v>
      </c>
      <c r="K242" s="36"/>
      <c r="L242" s="36"/>
      <c r="M242" s="28" t="s">
        <v>22</v>
      </c>
    </row>
    <row r="243" s="6" customFormat="1" spans="1:13">
      <c r="A243" s="27">
        <v>230</v>
      </c>
      <c r="B243" s="28" t="s">
        <v>445</v>
      </c>
      <c r="C243" s="29" t="s">
        <v>344</v>
      </c>
      <c r="D243" s="28" t="s">
        <v>345</v>
      </c>
      <c r="E243" s="28"/>
      <c r="F243" s="27" t="s">
        <v>333</v>
      </c>
      <c r="G243" s="28">
        <v>20</v>
      </c>
      <c r="H243" s="28">
        <v>20</v>
      </c>
      <c r="I243" s="28">
        <v>5</v>
      </c>
      <c r="J243" s="36">
        <f t="shared" si="7"/>
        <v>45</v>
      </c>
      <c r="K243" s="36"/>
      <c r="L243" s="36"/>
      <c r="M243" s="28" t="s">
        <v>22</v>
      </c>
    </row>
    <row r="244" s="6" customFormat="1" spans="1:13">
      <c r="A244" s="27">
        <v>231</v>
      </c>
      <c r="B244" s="28" t="s">
        <v>446</v>
      </c>
      <c r="C244" s="29" t="s">
        <v>344</v>
      </c>
      <c r="D244" s="28" t="s">
        <v>345</v>
      </c>
      <c r="E244" s="28"/>
      <c r="F244" s="27" t="s">
        <v>333</v>
      </c>
      <c r="G244" s="28">
        <v>20</v>
      </c>
      <c r="H244" s="28">
        <v>20</v>
      </c>
      <c r="I244" s="28">
        <v>5</v>
      </c>
      <c r="J244" s="36">
        <f t="shared" si="7"/>
        <v>45</v>
      </c>
      <c r="K244" s="36"/>
      <c r="L244" s="36"/>
      <c r="M244" s="28" t="s">
        <v>22</v>
      </c>
    </row>
    <row r="245" s="6" customFormat="1" spans="1:13">
      <c r="A245" s="27">
        <v>232</v>
      </c>
      <c r="B245" s="28" t="s">
        <v>447</v>
      </c>
      <c r="C245" s="29" t="s">
        <v>344</v>
      </c>
      <c r="D245" s="28" t="s">
        <v>345</v>
      </c>
      <c r="E245" s="28"/>
      <c r="F245" s="27" t="s">
        <v>333</v>
      </c>
      <c r="G245" s="28">
        <v>20</v>
      </c>
      <c r="H245" s="28">
        <v>20</v>
      </c>
      <c r="I245" s="28">
        <v>5</v>
      </c>
      <c r="J245" s="36">
        <f t="shared" si="7"/>
        <v>45</v>
      </c>
      <c r="K245" s="36"/>
      <c r="L245" s="36"/>
      <c r="M245" s="28" t="s">
        <v>22</v>
      </c>
    </row>
    <row r="246" s="6" customFormat="1" spans="1:13">
      <c r="A246" s="27">
        <v>233</v>
      </c>
      <c r="B246" s="28" t="s">
        <v>448</v>
      </c>
      <c r="C246" s="29" t="s">
        <v>344</v>
      </c>
      <c r="D246" s="28" t="s">
        <v>345</v>
      </c>
      <c r="E246" s="28"/>
      <c r="F246" s="27" t="s">
        <v>333</v>
      </c>
      <c r="G246" s="28">
        <v>20</v>
      </c>
      <c r="H246" s="28">
        <v>20</v>
      </c>
      <c r="I246" s="28">
        <v>10</v>
      </c>
      <c r="J246" s="36">
        <f t="shared" si="7"/>
        <v>50</v>
      </c>
      <c r="K246" s="36"/>
      <c r="L246" s="36"/>
      <c r="M246" s="28" t="s">
        <v>22</v>
      </c>
    </row>
    <row r="247" s="6" customFormat="1" spans="1:13">
      <c r="A247" s="27">
        <v>234</v>
      </c>
      <c r="B247" s="28" t="s">
        <v>449</v>
      </c>
      <c r="C247" s="29" t="s">
        <v>344</v>
      </c>
      <c r="D247" s="28" t="s">
        <v>345</v>
      </c>
      <c r="E247" s="28"/>
      <c r="F247" s="27" t="s">
        <v>333</v>
      </c>
      <c r="G247" s="28">
        <v>20</v>
      </c>
      <c r="H247" s="28">
        <v>20</v>
      </c>
      <c r="I247" s="28">
        <v>180</v>
      </c>
      <c r="J247" s="36">
        <f t="shared" si="7"/>
        <v>220</v>
      </c>
      <c r="K247" s="36"/>
      <c r="L247" s="36"/>
      <c r="M247" s="28" t="s">
        <v>22</v>
      </c>
    </row>
    <row r="248" s="6" customFormat="1" spans="1:13">
      <c r="A248" s="27">
        <v>235</v>
      </c>
      <c r="B248" s="28" t="s">
        <v>450</v>
      </c>
      <c r="C248" s="29" t="s">
        <v>344</v>
      </c>
      <c r="D248" s="28" t="s">
        <v>345</v>
      </c>
      <c r="E248" s="28"/>
      <c r="F248" s="27" t="s">
        <v>333</v>
      </c>
      <c r="G248" s="28">
        <v>20</v>
      </c>
      <c r="H248" s="28">
        <v>20</v>
      </c>
      <c r="I248" s="28">
        <v>10</v>
      </c>
      <c r="J248" s="36">
        <f t="shared" si="7"/>
        <v>50</v>
      </c>
      <c r="K248" s="36"/>
      <c r="L248" s="36"/>
      <c r="M248" s="28" t="s">
        <v>22</v>
      </c>
    </row>
    <row r="249" s="6" customFormat="1" spans="1:13">
      <c r="A249" s="27">
        <v>236</v>
      </c>
      <c r="B249" s="28" t="s">
        <v>451</v>
      </c>
      <c r="C249" s="29" t="s">
        <v>344</v>
      </c>
      <c r="D249" s="28" t="s">
        <v>345</v>
      </c>
      <c r="E249" s="28" t="s">
        <v>127</v>
      </c>
      <c r="F249" s="27" t="s">
        <v>47</v>
      </c>
      <c r="G249" s="27">
        <v>20</v>
      </c>
      <c r="H249" s="27">
        <v>20</v>
      </c>
      <c r="I249" s="27">
        <v>10</v>
      </c>
      <c r="J249" s="36">
        <f t="shared" si="7"/>
        <v>50</v>
      </c>
      <c r="K249" s="73"/>
      <c r="L249" s="36"/>
      <c r="M249" s="27" t="s">
        <v>22</v>
      </c>
    </row>
    <row r="250" s="6" customFormat="1" spans="1:13">
      <c r="A250" s="27">
        <v>237</v>
      </c>
      <c r="B250" s="28" t="s">
        <v>452</v>
      </c>
      <c r="C250" s="29" t="s">
        <v>344</v>
      </c>
      <c r="D250" s="28" t="s">
        <v>345</v>
      </c>
      <c r="E250" s="28"/>
      <c r="F250" s="28" t="s">
        <v>333</v>
      </c>
      <c r="G250" s="28">
        <v>100</v>
      </c>
      <c r="H250" s="28">
        <v>50</v>
      </c>
      <c r="I250" s="28">
        <v>50</v>
      </c>
      <c r="J250" s="36">
        <f t="shared" si="7"/>
        <v>200</v>
      </c>
      <c r="K250" s="36"/>
      <c r="L250" s="36"/>
      <c r="M250" s="28" t="s">
        <v>22</v>
      </c>
    </row>
    <row r="251" s="3" customFormat="1" spans="1:13">
      <c r="A251" s="27">
        <v>238</v>
      </c>
      <c r="B251" s="28" t="s">
        <v>453</v>
      </c>
      <c r="C251" s="29" t="s">
        <v>344</v>
      </c>
      <c r="D251" s="28" t="s">
        <v>345</v>
      </c>
      <c r="E251" s="28" t="s">
        <v>454</v>
      </c>
      <c r="F251" s="28" t="s">
        <v>47</v>
      </c>
      <c r="G251" s="28">
        <v>30</v>
      </c>
      <c r="H251" s="28">
        <v>30</v>
      </c>
      <c r="I251" s="28">
        <v>20</v>
      </c>
      <c r="J251" s="36">
        <f t="shared" si="7"/>
        <v>80</v>
      </c>
      <c r="K251" s="36"/>
      <c r="L251" s="36"/>
      <c r="M251" s="28" t="s">
        <v>22</v>
      </c>
    </row>
    <row r="252" s="3" customFormat="1" ht="27" spans="1:13">
      <c r="A252" s="27">
        <v>239</v>
      </c>
      <c r="B252" s="28" t="s">
        <v>455</v>
      </c>
      <c r="C252" s="29" t="s">
        <v>234</v>
      </c>
      <c r="D252" s="28" t="s">
        <v>19</v>
      </c>
      <c r="E252" s="28" t="s">
        <v>456</v>
      </c>
      <c r="F252" s="28" t="s">
        <v>21</v>
      </c>
      <c r="G252" s="28">
        <v>200</v>
      </c>
      <c r="H252" s="28">
        <v>100</v>
      </c>
      <c r="I252" s="27">
        <v>50</v>
      </c>
      <c r="J252" s="36">
        <f t="shared" si="7"/>
        <v>350</v>
      </c>
      <c r="K252" s="73"/>
      <c r="L252" s="36"/>
      <c r="M252" s="28" t="s">
        <v>22</v>
      </c>
    </row>
    <row r="253" s="3" customFormat="1" ht="27" spans="1:13">
      <c r="A253" s="27">
        <v>240</v>
      </c>
      <c r="B253" s="33" t="s">
        <v>457</v>
      </c>
      <c r="C253" s="29" t="s">
        <v>234</v>
      </c>
      <c r="D253" s="28" t="s">
        <v>19</v>
      </c>
      <c r="E253" s="33" t="s">
        <v>458</v>
      </c>
      <c r="F253" s="33" t="s">
        <v>113</v>
      </c>
      <c r="G253" s="33">
        <v>400</v>
      </c>
      <c r="H253" s="33">
        <v>200</v>
      </c>
      <c r="I253" s="39">
        <v>100</v>
      </c>
      <c r="J253" s="40">
        <f t="shared" si="7"/>
        <v>700</v>
      </c>
      <c r="K253" s="41"/>
      <c r="L253" s="40"/>
      <c r="M253" s="33" t="s">
        <v>22</v>
      </c>
    </row>
    <row r="254" s="3" customFormat="1" ht="27" spans="1:13">
      <c r="A254" s="27">
        <v>241</v>
      </c>
      <c r="B254" s="35" t="s">
        <v>459</v>
      </c>
      <c r="C254" s="29" t="s">
        <v>460</v>
      </c>
      <c r="D254" s="28" t="s">
        <v>19</v>
      </c>
      <c r="E254" s="35" t="s">
        <v>461</v>
      </c>
      <c r="F254" s="35" t="s">
        <v>113</v>
      </c>
      <c r="G254" s="35">
        <v>300</v>
      </c>
      <c r="H254" s="35">
        <v>200</v>
      </c>
      <c r="I254" s="72">
        <v>100</v>
      </c>
      <c r="J254" s="35">
        <f t="shared" si="7"/>
        <v>600</v>
      </c>
      <c r="K254" s="72"/>
      <c r="L254" s="35"/>
      <c r="M254" s="35" t="s">
        <v>22</v>
      </c>
    </row>
    <row r="255" s="6" customFormat="1" spans="1:13">
      <c r="A255" s="27">
        <v>242</v>
      </c>
      <c r="B255" s="35" t="s">
        <v>462</v>
      </c>
      <c r="C255" s="29" t="s">
        <v>344</v>
      </c>
      <c r="D255" s="72" t="s">
        <v>345</v>
      </c>
      <c r="E255" s="35" t="s">
        <v>332</v>
      </c>
      <c r="F255" s="72" t="s">
        <v>333</v>
      </c>
      <c r="G255" s="72">
        <v>200</v>
      </c>
      <c r="H255" s="72"/>
      <c r="I255" s="72">
        <v>100</v>
      </c>
      <c r="J255" s="35">
        <f t="shared" si="7"/>
        <v>300</v>
      </c>
      <c r="K255" s="72"/>
      <c r="L255" s="35"/>
      <c r="M255" s="35" t="s">
        <v>22</v>
      </c>
    </row>
    <row r="256" s="3" customFormat="1" spans="1:13">
      <c r="A256" s="45"/>
      <c r="B256" s="46"/>
      <c r="C256" s="47"/>
      <c r="D256" s="48"/>
      <c r="E256" s="46"/>
      <c r="F256" s="48"/>
      <c r="G256" s="48"/>
      <c r="H256" s="48"/>
      <c r="I256" s="48"/>
      <c r="J256" s="48"/>
      <c r="K256" s="48"/>
      <c r="L256" s="48">
        <f>SUM(L146:L255)</f>
        <v>0</v>
      </c>
      <c r="M256" s="74"/>
    </row>
    <row r="257" s="2" customFormat="1" ht="20.25" spans="1:13">
      <c r="A257" s="49" t="s">
        <v>463</v>
      </c>
      <c r="B257" s="50"/>
      <c r="C257" s="51"/>
      <c r="D257" s="52"/>
      <c r="E257" s="50"/>
      <c r="F257" s="52"/>
      <c r="G257" s="52"/>
      <c r="H257" s="52"/>
      <c r="I257" s="52"/>
      <c r="J257" s="52"/>
      <c r="K257" s="52"/>
      <c r="L257" s="52"/>
      <c r="M257" s="26"/>
    </row>
    <row r="258" s="3" customFormat="1" ht="41.1" customHeight="1" spans="1:13">
      <c r="A258" s="27" t="s">
        <v>4</v>
      </c>
      <c r="B258" s="28" t="s">
        <v>5</v>
      </c>
      <c r="C258" s="75" t="s">
        <v>6</v>
      </c>
      <c r="D258" s="27" t="s">
        <v>7</v>
      </c>
      <c r="E258" s="76" t="s">
        <v>8</v>
      </c>
      <c r="F258" s="27" t="s">
        <v>9</v>
      </c>
      <c r="G258" s="28" t="s">
        <v>10</v>
      </c>
      <c r="H258" s="28" t="s">
        <v>11</v>
      </c>
      <c r="I258" s="28" t="s">
        <v>12</v>
      </c>
      <c r="J258" s="36" t="s">
        <v>13</v>
      </c>
      <c r="K258" s="36" t="s">
        <v>14</v>
      </c>
      <c r="L258" s="36" t="s">
        <v>15</v>
      </c>
      <c r="M258" s="28" t="s">
        <v>16</v>
      </c>
    </row>
    <row r="259" s="3" customFormat="1" spans="1:13">
      <c r="A259" s="27">
        <v>243</v>
      </c>
      <c r="B259" s="28" t="s">
        <v>464</v>
      </c>
      <c r="C259" s="77" t="s">
        <v>465</v>
      </c>
      <c r="D259" s="78" t="s">
        <v>466</v>
      </c>
      <c r="E259" s="76" t="s">
        <v>467</v>
      </c>
      <c r="F259" s="28" t="s">
        <v>176</v>
      </c>
      <c r="G259" s="28">
        <v>550</v>
      </c>
      <c r="H259" s="28">
        <v>800</v>
      </c>
      <c r="I259" s="28">
        <v>300</v>
      </c>
      <c r="J259" s="36">
        <f t="shared" ref="J259:J283" si="8">G259+H259+I259</f>
        <v>1650</v>
      </c>
      <c r="K259" s="36"/>
      <c r="L259" s="36"/>
      <c r="M259" s="28" t="s">
        <v>22</v>
      </c>
    </row>
    <row r="260" s="3" customFormat="1" ht="15" customHeight="1" spans="1:13">
      <c r="A260" s="27">
        <v>244</v>
      </c>
      <c r="B260" s="28" t="s">
        <v>468</v>
      </c>
      <c r="C260" s="77" t="s">
        <v>465</v>
      </c>
      <c r="D260" s="78" t="s">
        <v>466</v>
      </c>
      <c r="E260" s="76" t="s">
        <v>469</v>
      </c>
      <c r="F260" s="28" t="s">
        <v>176</v>
      </c>
      <c r="G260" s="28">
        <v>200</v>
      </c>
      <c r="H260" s="28">
        <v>200</v>
      </c>
      <c r="I260" s="28">
        <v>100</v>
      </c>
      <c r="J260" s="36">
        <f t="shared" si="8"/>
        <v>500</v>
      </c>
      <c r="K260" s="36"/>
      <c r="L260" s="36"/>
      <c r="M260" s="28" t="s">
        <v>22</v>
      </c>
    </row>
    <row r="261" s="3" customFormat="1" ht="27" spans="1:13">
      <c r="A261" s="27">
        <v>245</v>
      </c>
      <c r="B261" s="28" t="s">
        <v>470</v>
      </c>
      <c r="C261" s="77" t="s">
        <v>465</v>
      </c>
      <c r="D261" s="28" t="s">
        <v>19</v>
      </c>
      <c r="E261" s="76"/>
      <c r="F261" s="28" t="s">
        <v>333</v>
      </c>
      <c r="G261" s="28">
        <v>1500</v>
      </c>
      <c r="H261" s="28">
        <v>1200</v>
      </c>
      <c r="I261" s="28">
        <v>500</v>
      </c>
      <c r="J261" s="36">
        <f t="shared" si="8"/>
        <v>3200</v>
      </c>
      <c r="K261" s="36"/>
      <c r="L261" s="36"/>
      <c r="M261" s="28" t="s">
        <v>22</v>
      </c>
    </row>
    <row r="262" s="3" customFormat="1" ht="27" spans="1:13">
      <c r="A262" s="27">
        <v>246</v>
      </c>
      <c r="B262" s="28" t="s">
        <v>471</v>
      </c>
      <c r="C262" s="77" t="s">
        <v>465</v>
      </c>
      <c r="D262" s="28" t="s">
        <v>19</v>
      </c>
      <c r="E262" s="76"/>
      <c r="F262" s="28" t="s">
        <v>333</v>
      </c>
      <c r="G262" s="28">
        <v>3100</v>
      </c>
      <c r="H262" s="28">
        <v>3000</v>
      </c>
      <c r="I262" s="28">
        <v>1000</v>
      </c>
      <c r="J262" s="36">
        <f t="shared" si="8"/>
        <v>7100</v>
      </c>
      <c r="K262" s="36"/>
      <c r="L262" s="36"/>
      <c r="M262" s="28" t="s">
        <v>22</v>
      </c>
    </row>
    <row r="263" s="3" customFormat="1" ht="27" spans="1:13">
      <c r="A263" s="27">
        <v>247</v>
      </c>
      <c r="B263" s="28" t="s">
        <v>472</v>
      </c>
      <c r="C263" s="77" t="s">
        <v>465</v>
      </c>
      <c r="D263" s="28" t="s">
        <v>19</v>
      </c>
      <c r="E263" s="76"/>
      <c r="F263" s="28" t="s">
        <v>333</v>
      </c>
      <c r="G263" s="28">
        <v>1000</v>
      </c>
      <c r="H263" s="28">
        <v>1000</v>
      </c>
      <c r="I263" s="28">
        <v>300</v>
      </c>
      <c r="J263" s="36">
        <f t="shared" si="8"/>
        <v>2300</v>
      </c>
      <c r="K263" s="36"/>
      <c r="L263" s="36"/>
      <c r="M263" s="28" t="s">
        <v>22</v>
      </c>
    </row>
    <row r="264" s="3" customFormat="1" ht="27" spans="1:13">
      <c r="A264" s="27">
        <v>248</v>
      </c>
      <c r="B264" s="28" t="s">
        <v>473</v>
      </c>
      <c r="C264" s="77" t="s">
        <v>465</v>
      </c>
      <c r="D264" s="28" t="s">
        <v>19</v>
      </c>
      <c r="E264" s="76"/>
      <c r="F264" s="28" t="s">
        <v>333</v>
      </c>
      <c r="G264" s="28">
        <v>300</v>
      </c>
      <c r="H264" s="28">
        <v>300</v>
      </c>
      <c r="I264" s="28">
        <v>100</v>
      </c>
      <c r="J264" s="36">
        <f t="shared" si="8"/>
        <v>700</v>
      </c>
      <c r="K264" s="36"/>
      <c r="L264" s="36"/>
      <c r="M264" s="28" t="s">
        <v>22</v>
      </c>
    </row>
    <row r="265" s="3" customFormat="1" ht="27" spans="1:13">
      <c r="A265" s="27">
        <v>249</v>
      </c>
      <c r="B265" s="28" t="s">
        <v>474</v>
      </c>
      <c r="C265" s="77" t="s">
        <v>465</v>
      </c>
      <c r="D265" s="28" t="s">
        <v>19</v>
      </c>
      <c r="E265" s="76"/>
      <c r="F265" s="28" t="s">
        <v>333</v>
      </c>
      <c r="G265" s="28">
        <v>800</v>
      </c>
      <c r="H265" s="28">
        <v>800</v>
      </c>
      <c r="I265" s="28">
        <v>300</v>
      </c>
      <c r="J265" s="36">
        <f t="shared" si="8"/>
        <v>1900</v>
      </c>
      <c r="K265" s="36"/>
      <c r="L265" s="36"/>
      <c r="M265" s="28" t="s">
        <v>22</v>
      </c>
    </row>
    <row r="266" s="3" customFormat="1" ht="27" spans="1:13">
      <c r="A266" s="27">
        <v>250</v>
      </c>
      <c r="B266" s="28" t="s">
        <v>475</v>
      </c>
      <c r="C266" s="77" t="s">
        <v>465</v>
      </c>
      <c r="D266" s="28" t="s">
        <v>19</v>
      </c>
      <c r="E266" s="76"/>
      <c r="F266" s="28" t="s">
        <v>333</v>
      </c>
      <c r="G266" s="28">
        <v>1000</v>
      </c>
      <c r="H266" s="28">
        <v>800</v>
      </c>
      <c r="I266" s="28">
        <v>500</v>
      </c>
      <c r="J266" s="36">
        <f t="shared" si="8"/>
        <v>2300</v>
      </c>
      <c r="K266" s="36"/>
      <c r="L266" s="36"/>
      <c r="M266" s="28" t="s">
        <v>22</v>
      </c>
    </row>
    <row r="267" s="3" customFormat="1" ht="27" spans="1:13">
      <c r="A267" s="27">
        <v>251</v>
      </c>
      <c r="B267" s="28" t="s">
        <v>476</v>
      </c>
      <c r="C267" s="77" t="s">
        <v>465</v>
      </c>
      <c r="D267" s="28" t="s">
        <v>19</v>
      </c>
      <c r="E267" s="76"/>
      <c r="F267" s="28" t="s">
        <v>333</v>
      </c>
      <c r="G267" s="28">
        <v>1000</v>
      </c>
      <c r="H267" s="28">
        <v>800</v>
      </c>
      <c r="I267" s="28">
        <v>300</v>
      </c>
      <c r="J267" s="36">
        <f t="shared" si="8"/>
        <v>2100</v>
      </c>
      <c r="K267" s="36"/>
      <c r="L267" s="36"/>
      <c r="M267" s="28" t="s">
        <v>22</v>
      </c>
    </row>
    <row r="268" s="3" customFormat="1" ht="27" spans="1:13">
      <c r="A268" s="27">
        <v>252</v>
      </c>
      <c r="B268" s="28" t="s">
        <v>477</v>
      </c>
      <c r="C268" s="77" t="s">
        <v>465</v>
      </c>
      <c r="D268" s="28" t="s">
        <v>19</v>
      </c>
      <c r="E268" s="76" t="s">
        <v>112</v>
      </c>
      <c r="F268" s="28" t="s">
        <v>113</v>
      </c>
      <c r="G268" s="28">
        <v>800</v>
      </c>
      <c r="H268" s="28">
        <v>600</v>
      </c>
      <c r="I268" s="28">
        <v>400</v>
      </c>
      <c r="J268" s="36">
        <f t="shared" si="8"/>
        <v>1800</v>
      </c>
      <c r="K268" s="36"/>
      <c r="L268" s="36"/>
      <c r="M268" s="28" t="s">
        <v>22</v>
      </c>
    </row>
    <row r="269" s="3" customFormat="1" ht="15" customHeight="1" spans="1:13">
      <c r="A269" s="27">
        <v>253</v>
      </c>
      <c r="B269" s="28" t="s">
        <v>478</v>
      </c>
      <c r="C269" s="77" t="s">
        <v>465</v>
      </c>
      <c r="D269" s="28" t="s">
        <v>19</v>
      </c>
      <c r="E269" s="76" t="s">
        <v>479</v>
      </c>
      <c r="F269" s="28" t="s">
        <v>113</v>
      </c>
      <c r="G269" s="28">
        <v>1000</v>
      </c>
      <c r="H269" s="28">
        <v>800</v>
      </c>
      <c r="I269" s="28">
        <v>600</v>
      </c>
      <c r="J269" s="36">
        <f t="shared" si="8"/>
        <v>2400</v>
      </c>
      <c r="K269" s="36"/>
      <c r="L269" s="36"/>
      <c r="M269" s="28" t="s">
        <v>22</v>
      </c>
    </row>
    <row r="270" s="3" customFormat="1" ht="27" spans="1:13">
      <c r="A270" s="27">
        <v>254</v>
      </c>
      <c r="B270" s="28" t="s">
        <v>480</v>
      </c>
      <c r="C270" s="77" t="s">
        <v>465</v>
      </c>
      <c r="D270" s="28" t="s">
        <v>19</v>
      </c>
      <c r="E270" s="76"/>
      <c r="F270" s="28" t="s">
        <v>333</v>
      </c>
      <c r="G270" s="28">
        <v>1600</v>
      </c>
      <c r="H270" s="28">
        <v>1200</v>
      </c>
      <c r="I270" s="28">
        <v>500</v>
      </c>
      <c r="J270" s="36">
        <f t="shared" si="8"/>
        <v>3300</v>
      </c>
      <c r="K270" s="36"/>
      <c r="L270" s="36"/>
      <c r="M270" s="28" t="s">
        <v>22</v>
      </c>
    </row>
    <row r="271" s="3" customFormat="1" ht="27" spans="1:13">
      <c r="A271" s="27">
        <v>255</v>
      </c>
      <c r="B271" s="28" t="s">
        <v>481</v>
      </c>
      <c r="C271" s="77" t="s">
        <v>465</v>
      </c>
      <c r="D271" s="28" t="s">
        <v>19</v>
      </c>
      <c r="E271" s="76"/>
      <c r="F271" s="28" t="s">
        <v>333</v>
      </c>
      <c r="G271" s="28">
        <v>200</v>
      </c>
      <c r="H271" s="28">
        <v>150</v>
      </c>
      <c r="I271" s="28">
        <v>120</v>
      </c>
      <c r="J271" s="36">
        <f t="shared" si="8"/>
        <v>470</v>
      </c>
      <c r="K271" s="36"/>
      <c r="L271" s="36"/>
      <c r="M271" s="28" t="s">
        <v>22</v>
      </c>
    </row>
    <row r="272" s="3" customFormat="1" ht="27" spans="1:13">
      <c r="A272" s="27">
        <v>256</v>
      </c>
      <c r="B272" s="28" t="s">
        <v>482</v>
      </c>
      <c r="C272" s="77" t="s">
        <v>465</v>
      </c>
      <c r="D272" s="28" t="s">
        <v>19</v>
      </c>
      <c r="E272" s="76"/>
      <c r="F272" s="28" t="s">
        <v>333</v>
      </c>
      <c r="G272" s="28">
        <v>1800</v>
      </c>
      <c r="H272" s="28">
        <v>1500</v>
      </c>
      <c r="I272" s="28">
        <v>300</v>
      </c>
      <c r="J272" s="36">
        <f t="shared" si="8"/>
        <v>3600</v>
      </c>
      <c r="K272" s="36"/>
      <c r="L272" s="36"/>
      <c r="M272" s="28" t="s">
        <v>22</v>
      </c>
    </row>
    <row r="273" s="3" customFormat="1" ht="15" customHeight="1" spans="1:13">
      <c r="A273" s="27">
        <v>257</v>
      </c>
      <c r="B273" s="28" t="s">
        <v>483</v>
      </c>
      <c r="C273" s="77" t="s">
        <v>465</v>
      </c>
      <c r="D273" s="28" t="s">
        <v>19</v>
      </c>
      <c r="E273" s="76"/>
      <c r="F273" s="28" t="s">
        <v>333</v>
      </c>
      <c r="G273" s="28">
        <v>900</v>
      </c>
      <c r="H273" s="28">
        <v>800</v>
      </c>
      <c r="I273" s="28">
        <v>300</v>
      </c>
      <c r="J273" s="36">
        <f t="shared" si="8"/>
        <v>2000</v>
      </c>
      <c r="K273" s="36"/>
      <c r="L273" s="36"/>
      <c r="M273" s="28" t="s">
        <v>22</v>
      </c>
    </row>
    <row r="274" s="3" customFormat="1" ht="27" spans="1:13">
      <c r="A274" s="27">
        <v>258</v>
      </c>
      <c r="B274" s="28" t="s">
        <v>484</v>
      </c>
      <c r="C274" s="77" t="s">
        <v>465</v>
      </c>
      <c r="D274" s="28" t="s">
        <v>19</v>
      </c>
      <c r="E274" s="76"/>
      <c r="F274" s="28" t="s">
        <v>333</v>
      </c>
      <c r="G274" s="28">
        <v>3800</v>
      </c>
      <c r="H274" s="28">
        <v>300</v>
      </c>
      <c r="I274" s="28">
        <v>1000</v>
      </c>
      <c r="J274" s="36">
        <f t="shared" si="8"/>
        <v>5100</v>
      </c>
      <c r="K274" s="36"/>
      <c r="L274" s="36"/>
      <c r="M274" s="28" t="s">
        <v>22</v>
      </c>
    </row>
    <row r="275" s="3" customFormat="1" ht="27" spans="1:13">
      <c r="A275" s="27">
        <v>259</v>
      </c>
      <c r="B275" s="28" t="s">
        <v>485</v>
      </c>
      <c r="C275" s="77" t="s">
        <v>465</v>
      </c>
      <c r="D275" s="28" t="s">
        <v>19</v>
      </c>
      <c r="E275" s="76"/>
      <c r="F275" s="28" t="s">
        <v>333</v>
      </c>
      <c r="G275" s="28">
        <v>1000</v>
      </c>
      <c r="H275" s="28">
        <v>800</v>
      </c>
      <c r="I275" s="28">
        <v>300</v>
      </c>
      <c r="J275" s="36">
        <f t="shared" si="8"/>
        <v>2100</v>
      </c>
      <c r="K275" s="36"/>
      <c r="L275" s="36"/>
      <c r="M275" s="28" t="s">
        <v>22</v>
      </c>
    </row>
    <row r="276" s="3" customFormat="1" ht="27" spans="1:13">
      <c r="A276" s="27">
        <v>260</v>
      </c>
      <c r="B276" s="28" t="s">
        <v>486</v>
      </c>
      <c r="C276" s="77" t="s">
        <v>465</v>
      </c>
      <c r="D276" s="28" t="s">
        <v>19</v>
      </c>
      <c r="E276" s="76"/>
      <c r="F276" s="28" t="s">
        <v>333</v>
      </c>
      <c r="G276" s="28">
        <v>500</v>
      </c>
      <c r="H276" s="28">
        <v>400</v>
      </c>
      <c r="I276" s="28">
        <v>200</v>
      </c>
      <c r="J276" s="36">
        <f t="shared" si="8"/>
        <v>1100</v>
      </c>
      <c r="K276" s="36"/>
      <c r="L276" s="36"/>
      <c r="M276" s="28" t="s">
        <v>22</v>
      </c>
    </row>
    <row r="277" s="3" customFormat="1" ht="15" customHeight="1" spans="1:13">
      <c r="A277" s="27">
        <v>261</v>
      </c>
      <c r="B277" s="28" t="s">
        <v>487</v>
      </c>
      <c r="C277" s="77" t="s">
        <v>465</v>
      </c>
      <c r="D277" s="28" t="s">
        <v>19</v>
      </c>
      <c r="E277" s="76"/>
      <c r="F277" s="28" t="s">
        <v>333</v>
      </c>
      <c r="G277" s="28">
        <v>360</v>
      </c>
      <c r="H277" s="28">
        <v>300</v>
      </c>
      <c r="I277" s="28">
        <v>100</v>
      </c>
      <c r="J277" s="36">
        <f t="shared" si="8"/>
        <v>760</v>
      </c>
      <c r="K277" s="36"/>
      <c r="L277" s="36"/>
      <c r="M277" s="28" t="s">
        <v>22</v>
      </c>
    </row>
    <row r="278" s="3" customFormat="1" ht="15" customHeight="1" spans="1:13">
      <c r="A278" s="27">
        <v>262</v>
      </c>
      <c r="B278" s="28" t="s">
        <v>488</v>
      </c>
      <c r="C278" s="77" t="s">
        <v>465</v>
      </c>
      <c r="D278" s="28" t="s">
        <v>19</v>
      </c>
      <c r="E278" s="76" t="s">
        <v>489</v>
      </c>
      <c r="F278" s="28" t="s">
        <v>21</v>
      </c>
      <c r="G278" s="28">
        <v>100</v>
      </c>
      <c r="H278" s="28">
        <v>100</v>
      </c>
      <c r="I278" s="28">
        <v>50</v>
      </c>
      <c r="J278" s="36">
        <f t="shared" si="8"/>
        <v>250</v>
      </c>
      <c r="K278" s="36"/>
      <c r="L278" s="36"/>
      <c r="M278" s="28" t="s">
        <v>22</v>
      </c>
    </row>
    <row r="279" s="3" customFormat="1" ht="15" customHeight="1" spans="1:13">
      <c r="A279" s="27">
        <v>263</v>
      </c>
      <c r="B279" s="28" t="s">
        <v>490</v>
      </c>
      <c r="C279" s="77" t="s">
        <v>465</v>
      </c>
      <c r="D279" s="28" t="s">
        <v>19</v>
      </c>
      <c r="E279" s="76"/>
      <c r="F279" s="28" t="s">
        <v>333</v>
      </c>
      <c r="G279" s="28">
        <v>100</v>
      </c>
      <c r="H279" s="28">
        <v>100</v>
      </c>
      <c r="I279" s="28">
        <v>50</v>
      </c>
      <c r="J279" s="36">
        <f t="shared" si="8"/>
        <v>250</v>
      </c>
      <c r="K279" s="36"/>
      <c r="L279" s="36"/>
      <c r="M279" s="28" t="s">
        <v>22</v>
      </c>
    </row>
    <row r="280" s="3" customFormat="1" ht="15" customHeight="1" spans="1:13">
      <c r="A280" s="27">
        <v>264</v>
      </c>
      <c r="B280" s="28" t="s">
        <v>491</v>
      </c>
      <c r="C280" s="77" t="s">
        <v>465</v>
      </c>
      <c r="D280" s="28" t="s">
        <v>19</v>
      </c>
      <c r="E280" s="76" t="s">
        <v>492</v>
      </c>
      <c r="F280" s="28" t="s">
        <v>26</v>
      </c>
      <c r="G280" s="28">
        <v>2500</v>
      </c>
      <c r="H280" s="28">
        <v>50000</v>
      </c>
      <c r="I280" s="28">
        <v>1800</v>
      </c>
      <c r="J280" s="36">
        <f t="shared" si="8"/>
        <v>54300</v>
      </c>
      <c r="K280" s="36"/>
      <c r="L280" s="36"/>
      <c r="M280" s="28" t="s">
        <v>22</v>
      </c>
    </row>
    <row r="281" s="3" customFormat="1" ht="27" spans="1:13">
      <c r="A281" s="27">
        <v>265</v>
      </c>
      <c r="B281" s="33" t="s">
        <v>472</v>
      </c>
      <c r="C281" s="77" t="s">
        <v>465</v>
      </c>
      <c r="D281" s="28" t="s">
        <v>19</v>
      </c>
      <c r="E281" s="79"/>
      <c r="F281" s="33" t="s">
        <v>333</v>
      </c>
      <c r="G281" s="33">
        <v>500</v>
      </c>
      <c r="H281" s="33">
        <v>300</v>
      </c>
      <c r="I281" s="33">
        <v>200</v>
      </c>
      <c r="J281" s="40">
        <f t="shared" si="8"/>
        <v>1000</v>
      </c>
      <c r="K281" s="40"/>
      <c r="L281" s="40"/>
      <c r="M281" s="33" t="s">
        <v>22</v>
      </c>
    </row>
    <row r="282" s="6" customFormat="1" ht="27" spans="1:13">
      <c r="A282" s="27">
        <v>266</v>
      </c>
      <c r="B282" s="53" t="s">
        <v>493</v>
      </c>
      <c r="C282" s="77" t="s">
        <v>465</v>
      </c>
      <c r="D282" s="28" t="s">
        <v>19</v>
      </c>
      <c r="E282" s="80" t="s">
        <v>494</v>
      </c>
      <c r="F282" s="53" t="s">
        <v>47</v>
      </c>
      <c r="G282" s="53">
        <v>200</v>
      </c>
      <c r="H282" s="53">
        <v>300</v>
      </c>
      <c r="I282" s="53">
        <v>100</v>
      </c>
      <c r="J282" s="40">
        <f t="shared" si="8"/>
        <v>600</v>
      </c>
      <c r="K282" s="53"/>
      <c r="L282" s="40"/>
      <c r="M282" s="33" t="s">
        <v>22</v>
      </c>
    </row>
    <row r="283" s="6" customFormat="1" ht="27" spans="1:13">
      <c r="A283" s="27">
        <v>267</v>
      </c>
      <c r="B283" s="53" t="s">
        <v>495</v>
      </c>
      <c r="C283" s="81" t="s">
        <v>465</v>
      </c>
      <c r="D283" s="28" t="s">
        <v>19</v>
      </c>
      <c r="E283" s="80" t="s">
        <v>494</v>
      </c>
      <c r="F283" s="53" t="s">
        <v>47</v>
      </c>
      <c r="G283" s="53">
        <v>300</v>
      </c>
      <c r="H283" s="53">
        <v>200</v>
      </c>
      <c r="I283" s="53">
        <v>200</v>
      </c>
      <c r="J283" s="95">
        <f t="shared" si="8"/>
        <v>700</v>
      </c>
      <c r="K283" s="53"/>
      <c r="L283" s="95"/>
      <c r="M283" s="96" t="s">
        <v>22</v>
      </c>
    </row>
    <row r="284" s="3" customFormat="1" spans="1:13">
      <c r="A284" s="82"/>
      <c r="B284" s="83"/>
      <c r="C284" s="84"/>
      <c r="D284" s="85"/>
      <c r="E284" s="83"/>
      <c r="F284" s="83"/>
      <c r="G284" s="83"/>
      <c r="H284" s="83"/>
      <c r="I284" s="83"/>
      <c r="J284" s="83"/>
      <c r="K284" s="83"/>
      <c r="L284" s="83">
        <f>SUM(L259:L283)</f>
        <v>0</v>
      </c>
      <c r="M284" s="80"/>
    </row>
    <row r="285" s="2" customFormat="1" ht="20.25" spans="1:13">
      <c r="A285" s="86" t="s">
        <v>496</v>
      </c>
      <c r="B285" s="87"/>
      <c r="C285" s="88"/>
      <c r="D285" s="87"/>
      <c r="E285" s="87"/>
      <c r="F285" s="87"/>
      <c r="G285" s="87"/>
      <c r="H285" s="87"/>
      <c r="I285" s="87"/>
      <c r="J285" s="87"/>
      <c r="K285" s="87"/>
      <c r="L285" s="87"/>
      <c r="M285" s="97"/>
    </row>
    <row r="286" s="3" customFormat="1" ht="48" customHeight="1" spans="1:13">
      <c r="A286" s="32" t="s">
        <v>4</v>
      </c>
      <c r="B286" s="30" t="s">
        <v>5</v>
      </c>
      <c r="C286" s="31"/>
      <c r="D286" s="32" t="s">
        <v>7</v>
      </c>
      <c r="E286" s="30" t="s">
        <v>8</v>
      </c>
      <c r="F286" s="32" t="s">
        <v>9</v>
      </c>
      <c r="G286" s="30" t="s">
        <v>10</v>
      </c>
      <c r="H286" s="30" t="s">
        <v>11</v>
      </c>
      <c r="I286" s="30" t="s">
        <v>12</v>
      </c>
      <c r="J286" s="98" t="s">
        <v>13</v>
      </c>
      <c r="K286" s="98" t="s">
        <v>14</v>
      </c>
      <c r="L286" s="98" t="s">
        <v>15</v>
      </c>
      <c r="M286" s="30" t="s">
        <v>16</v>
      </c>
    </row>
    <row r="287" s="3" customFormat="1" ht="15" customHeight="1" spans="1:13">
      <c r="A287" s="27">
        <v>268</v>
      </c>
      <c r="B287" s="28" t="s">
        <v>497</v>
      </c>
      <c r="C287" s="29"/>
      <c r="D287" s="27" t="s">
        <v>498</v>
      </c>
      <c r="E287" s="28"/>
      <c r="F287" s="28" t="s">
        <v>333</v>
      </c>
      <c r="G287" s="28">
        <v>100000</v>
      </c>
      <c r="H287" s="28">
        <v>100000</v>
      </c>
      <c r="I287" s="28">
        <v>50000</v>
      </c>
      <c r="J287" s="36">
        <f t="shared" ref="J287:J293" si="9">G287+H287+I287</f>
        <v>250000</v>
      </c>
      <c r="K287" s="36"/>
      <c r="L287" s="36"/>
      <c r="M287" s="30" t="s">
        <v>499</v>
      </c>
    </row>
    <row r="288" s="3" customFormat="1" spans="1:13">
      <c r="A288" s="27">
        <v>269</v>
      </c>
      <c r="B288" s="28" t="s">
        <v>500</v>
      </c>
      <c r="C288" s="29"/>
      <c r="D288" s="27" t="s">
        <v>498</v>
      </c>
      <c r="E288" s="28"/>
      <c r="F288" s="28" t="s">
        <v>333</v>
      </c>
      <c r="G288" s="28">
        <v>4000</v>
      </c>
      <c r="H288" s="28">
        <v>3000</v>
      </c>
      <c r="I288" s="28">
        <v>1000</v>
      </c>
      <c r="J288" s="36">
        <f t="shared" si="9"/>
        <v>8000</v>
      </c>
      <c r="K288" s="36"/>
      <c r="L288" s="36"/>
      <c r="M288" s="30" t="s">
        <v>499</v>
      </c>
    </row>
    <row r="289" s="3" customFormat="1" spans="1:13">
      <c r="A289" s="27">
        <v>270</v>
      </c>
      <c r="B289" s="28" t="s">
        <v>501</v>
      </c>
      <c r="C289" s="29"/>
      <c r="D289" s="27" t="s">
        <v>498</v>
      </c>
      <c r="E289" s="28"/>
      <c r="F289" s="28" t="s">
        <v>333</v>
      </c>
      <c r="G289" s="28">
        <v>3000</v>
      </c>
      <c r="H289" s="28">
        <v>2000</v>
      </c>
      <c r="I289" s="28">
        <v>1000</v>
      </c>
      <c r="J289" s="36">
        <f t="shared" si="9"/>
        <v>6000</v>
      </c>
      <c r="K289" s="36"/>
      <c r="L289" s="36"/>
      <c r="M289" s="28" t="s">
        <v>22</v>
      </c>
    </row>
    <row r="290" s="3" customFormat="1" ht="27" spans="1:13">
      <c r="A290" s="27">
        <v>271</v>
      </c>
      <c r="B290" s="28" t="s">
        <v>502</v>
      </c>
      <c r="C290" s="29"/>
      <c r="D290" s="28" t="s">
        <v>19</v>
      </c>
      <c r="E290" s="28"/>
      <c r="F290" s="28" t="s">
        <v>503</v>
      </c>
      <c r="G290" s="28">
        <v>3000</v>
      </c>
      <c r="H290" s="28">
        <v>3000</v>
      </c>
      <c r="I290" s="28">
        <v>2000</v>
      </c>
      <c r="J290" s="36">
        <f t="shared" si="9"/>
        <v>8000</v>
      </c>
      <c r="K290" s="36"/>
      <c r="L290" s="36"/>
      <c r="M290" s="28" t="s">
        <v>22</v>
      </c>
    </row>
    <row r="291" s="3" customFormat="1" spans="1:13">
      <c r="A291" s="27">
        <v>272</v>
      </c>
      <c r="B291" s="28" t="s">
        <v>504</v>
      </c>
      <c r="C291" s="29"/>
      <c r="D291" s="27" t="s">
        <v>498</v>
      </c>
      <c r="E291" s="28"/>
      <c r="F291" s="28" t="s">
        <v>333</v>
      </c>
      <c r="G291" s="28">
        <v>100</v>
      </c>
      <c r="H291" s="28">
        <v>100</v>
      </c>
      <c r="I291" s="28">
        <v>60</v>
      </c>
      <c r="J291" s="36">
        <f t="shared" si="9"/>
        <v>260</v>
      </c>
      <c r="K291" s="36"/>
      <c r="L291" s="36"/>
      <c r="M291" s="28" t="s">
        <v>22</v>
      </c>
    </row>
    <row r="292" s="3" customFormat="1" ht="27" spans="1:13">
      <c r="A292" s="27">
        <v>273</v>
      </c>
      <c r="B292" s="28" t="s">
        <v>505</v>
      </c>
      <c r="C292" s="29"/>
      <c r="D292" s="28" t="s">
        <v>19</v>
      </c>
      <c r="E292" s="28" t="s">
        <v>506</v>
      </c>
      <c r="F292" s="27" t="s">
        <v>113</v>
      </c>
      <c r="G292" s="27">
        <v>500</v>
      </c>
      <c r="H292" s="27">
        <v>300</v>
      </c>
      <c r="I292" s="27">
        <v>200</v>
      </c>
      <c r="J292" s="36">
        <f t="shared" si="9"/>
        <v>1000</v>
      </c>
      <c r="K292" s="73"/>
      <c r="L292" s="36"/>
      <c r="M292" s="28" t="s">
        <v>22</v>
      </c>
    </row>
    <row r="293" s="3" customFormat="1" ht="30" customHeight="1" spans="1:13">
      <c r="A293" s="27">
        <v>274</v>
      </c>
      <c r="B293" s="28" t="s">
        <v>507</v>
      </c>
      <c r="C293" s="29"/>
      <c r="D293" s="28" t="s">
        <v>19</v>
      </c>
      <c r="E293" s="28" t="s">
        <v>508</v>
      </c>
      <c r="F293" s="28" t="s">
        <v>21</v>
      </c>
      <c r="G293" s="28">
        <v>80</v>
      </c>
      <c r="H293" s="28">
        <v>500</v>
      </c>
      <c r="I293" s="27">
        <v>10</v>
      </c>
      <c r="J293" s="36">
        <f t="shared" si="9"/>
        <v>590</v>
      </c>
      <c r="K293" s="73"/>
      <c r="L293" s="36"/>
      <c r="M293" s="28" t="s">
        <v>22</v>
      </c>
    </row>
    <row r="294" s="3" customFormat="1" ht="14.25" customHeight="1" spans="1:14">
      <c r="A294" s="73"/>
      <c r="B294" s="89"/>
      <c r="C294" s="90"/>
      <c r="D294" s="89"/>
      <c r="E294" s="89"/>
      <c r="F294" s="89"/>
      <c r="G294" s="89"/>
      <c r="H294" s="91"/>
      <c r="I294" s="91"/>
      <c r="J294" s="89"/>
      <c r="K294" s="91"/>
      <c r="L294" s="89">
        <f>SUM(L287:L293)</f>
        <v>0</v>
      </c>
      <c r="M294" s="76"/>
      <c r="N294" s="99"/>
    </row>
    <row r="295" s="2" customFormat="1" ht="51" customHeight="1" spans="1:13">
      <c r="A295" s="92" t="s">
        <v>509</v>
      </c>
      <c r="B295" s="93"/>
      <c r="C295" s="94"/>
      <c r="D295" s="93"/>
      <c r="E295" s="93"/>
      <c r="F295" s="93"/>
      <c r="G295" s="93"/>
      <c r="H295" s="93"/>
      <c r="I295" s="93"/>
      <c r="J295" s="93"/>
      <c r="K295" s="93"/>
      <c r="L295" s="93"/>
      <c r="M295" s="100"/>
    </row>
    <row r="296" s="2" customFormat="1" ht="23.1" customHeight="1" spans="1:13">
      <c r="A296" s="49" t="s">
        <v>510</v>
      </c>
      <c r="B296" s="50"/>
      <c r="C296" s="51"/>
      <c r="D296" s="52"/>
      <c r="E296" s="50"/>
      <c r="F296" s="52"/>
      <c r="G296" s="52"/>
      <c r="H296" s="52"/>
      <c r="I296" s="52"/>
      <c r="J296" s="52"/>
      <c r="K296" s="52"/>
      <c r="L296" s="52"/>
      <c r="M296" s="26"/>
    </row>
    <row r="297" s="3" customFormat="1" ht="42" customHeight="1" spans="1:13">
      <c r="A297" s="27" t="s">
        <v>4</v>
      </c>
      <c r="B297" s="28" t="s">
        <v>5</v>
      </c>
      <c r="C297" s="29"/>
      <c r="D297" s="27" t="s">
        <v>7</v>
      </c>
      <c r="E297" s="28" t="s">
        <v>8</v>
      </c>
      <c r="F297" s="27" t="s">
        <v>9</v>
      </c>
      <c r="G297" s="28" t="s">
        <v>10</v>
      </c>
      <c r="H297" s="28" t="s">
        <v>11</v>
      </c>
      <c r="I297" s="28" t="s">
        <v>12</v>
      </c>
      <c r="J297" s="36" t="s">
        <v>13</v>
      </c>
      <c r="K297" s="36" t="s">
        <v>14</v>
      </c>
      <c r="L297" s="36" t="s">
        <v>15</v>
      </c>
      <c r="M297" s="28" t="s">
        <v>16</v>
      </c>
    </row>
    <row r="298" s="3" customFormat="1" spans="1:13">
      <c r="A298" s="27">
        <v>275</v>
      </c>
      <c r="B298" s="28" t="s">
        <v>511</v>
      </c>
      <c r="C298" s="29"/>
      <c r="D298" s="28" t="s">
        <v>512</v>
      </c>
      <c r="E298" s="28"/>
      <c r="F298" s="28" t="s">
        <v>333</v>
      </c>
      <c r="G298" s="28">
        <v>1800</v>
      </c>
      <c r="H298" s="28">
        <v>1500</v>
      </c>
      <c r="I298" s="28">
        <v>500</v>
      </c>
      <c r="J298" s="36">
        <f t="shared" ref="J298:J330" si="10">G298+H298+I298</f>
        <v>3800</v>
      </c>
      <c r="K298" s="36"/>
      <c r="L298" s="36"/>
      <c r="M298" s="28" t="s">
        <v>513</v>
      </c>
    </row>
    <row r="299" s="3" customFormat="1" spans="1:13">
      <c r="A299" s="27">
        <v>276</v>
      </c>
      <c r="B299" s="28" t="s">
        <v>514</v>
      </c>
      <c r="C299" s="29"/>
      <c r="D299" s="28" t="s">
        <v>512</v>
      </c>
      <c r="E299" s="28"/>
      <c r="F299" s="28" t="s">
        <v>333</v>
      </c>
      <c r="G299" s="28">
        <v>2800</v>
      </c>
      <c r="H299" s="28">
        <v>1000</v>
      </c>
      <c r="I299" s="28">
        <v>1200</v>
      </c>
      <c r="J299" s="36">
        <f t="shared" si="10"/>
        <v>5000</v>
      </c>
      <c r="K299" s="36"/>
      <c r="L299" s="36"/>
      <c r="M299" s="28" t="s">
        <v>513</v>
      </c>
    </row>
    <row r="300" s="3" customFormat="1" spans="1:13">
      <c r="A300" s="27">
        <v>277</v>
      </c>
      <c r="B300" s="28" t="s">
        <v>515</v>
      </c>
      <c r="C300" s="29"/>
      <c r="D300" s="28" t="s">
        <v>512</v>
      </c>
      <c r="E300" s="28"/>
      <c r="F300" s="28" t="s">
        <v>333</v>
      </c>
      <c r="G300" s="28">
        <v>7500</v>
      </c>
      <c r="H300" s="28">
        <v>7500</v>
      </c>
      <c r="I300" s="28">
        <v>5000</v>
      </c>
      <c r="J300" s="36">
        <f t="shared" si="10"/>
        <v>20000</v>
      </c>
      <c r="K300" s="36"/>
      <c r="L300" s="36"/>
      <c r="M300" s="28" t="s">
        <v>513</v>
      </c>
    </row>
    <row r="301" s="3" customFormat="1" spans="1:13">
      <c r="A301" s="27">
        <v>278</v>
      </c>
      <c r="B301" s="28" t="s">
        <v>516</v>
      </c>
      <c r="C301" s="29"/>
      <c r="D301" s="28" t="s">
        <v>512</v>
      </c>
      <c r="E301" s="28"/>
      <c r="F301" s="28" t="s">
        <v>333</v>
      </c>
      <c r="G301" s="28">
        <v>4000</v>
      </c>
      <c r="H301" s="28">
        <v>4000</v>
      </c>
      <c r="I301" s="28">
        <v>2000</v>
      </c>
      <c r="J301" s="36">
        <f t="shared" si="10"/>
        <v>10000</v>
      </c>
      <c r="K301" s="36"/>
      <c r="L301" s="36"/>
      <c r="M301" s="28" t="s">
        <v>513</v>
      </c>
    </row>
    <row r="302" s="3" customFormat="1" ht="15" customHeight="1" spans="1:13">
      <c r="A302" s="27">
        <v>279</v>
      </c>
      <c r="B302" s="28" t="s">
        <v>517</v>
      </c>
      <c r="C302" s="29"/>
      <c r="D302" s="28" t="s">
        <v>512</v>
      </c>
      <c r="E302" s="28"/>
      <c r="F302" s="28" t="s">
        <v>333</v>
      </c>
      <c r="G302" s="28">
        <v>12000</v>
      </c>
      <c r="H302" s="28">
        <v>10000</v>
      </c>
      <c r="I302" s="28">
        <v>5000</v>
      </c>
      <c r="J302" s="36">
        <f t="shared" si="10"/>
        <v>27000</v>
      </c>
      <c r="K302" s="36"/>
      <c r="L302" s="36"/>
      <c r="M302" s="28" t="s">
        <v>513</v>
      </c>
    </row>
    <row r="303" s="7" customFormat="1" spans="1:13">
      <c r="A303" s="27">
        <v>280</v>
      </c>
      <c r="B303" s="28" t="s">
        <v>518</v>
      </c>
      <c r="C303" s="29"/>
      <c r="D303" s="28" t="s">
        <v>512</v>
      </c>
      <c r="E303" s="28"/>
      <c r="F303" s="28" t="s">
        <v>333</v>
      </c>
      <c r="G303" s="28">
        <v>4600</v>
      </c>
      <c r="H303" s="28">
        <v>4600</v>
      </c>
      <c r="I303" s="28">
        <v>1500</v>
      </c>
      <c r="J303" s="36">
        <f t="shared" si="10"/>
        <v>10700</v>
      </c>
      <c r="K303" s="36"/>
      <c r="L303" s="36"/>
      <c r="M303" s="28" t="s">
        <v>513</v>
      </c>
    </row>
    <row r="304" s="3" customFormat="1" spans="1:13">
      <c r="A304" s="27">
        <v>281</v>
      </c>
      <c r="B304" s="28" t="s">
        <v>519</v>
      </c>
      <c r="C304" s="29"/>
      <c r="D304" s="28" t="s">
        <v>512</v>
      </c>
      <c r="E304" s="28"/>
      <c r="F304" s="28" t="s">
        <v>333</v>
      </c>
      <c r="G304" s="28">
        <v>500</v>
      </c>
      <c r="H304" s="28">
        <v>500</v>
      </c>
      <c r="I304" s="28">
        <v>500</v>
      </c>
      <c r="J304" s="36">
        <f t="shared" si="10"/>
        <v>1500</v>
      </c>
      <c r="K304" s="36"/>
      <c r="L304" s="36"/>
      <c r="M304" s="28" t="s">
        <v>513</v>
      </c>
    </row>
    <row r="305" s="3" customFormat="1" spans="1:13">
      <c r="A305" s="27">
        <v>282</v>
      </c>
      <c r="B305" s="28" t="s">
        <v>520</v>
      </c>
      <c r="C305" s="29"/>
      <c r="D305" s="28" t="s">
        <v>512</v>
      </c>
      <c r="E305" s="28"/>
      <c r="F305" s="28" t="s">
        <v>333</v>
      </c>
      <c r="G305" s="28">
        <v>800</v>
      </c>
      <c r="H305" s="28">
        <v>800</v>
      </c>
      <c r="I305" s="28">
        <v>1200</v>
      </c>
      <c r="J305" s="36">
        <f t="shared" si="10"/>
        <v>2800</v>
      </c>
      <c r="K305" s="36"/>
      <c r="L305" s="36"/>
      <c r="M305" s="28" t="s">
        <v>513</v>
      </c>
    </row>
    <row r="306" s="3" customFormat="1" ht="15" customHeight="1" spans="1:13">
      <c r="A306" s="27">
        <v>283</v>
      </c>
      <c r="B306" s="28" t="s">
        <v>521</v>
      </c>
      <c r="C306" s="29"/>
      <c r="D306" s="28" t="s">
        <v>512</v>
      </c>
      <c r="E306" s="28"/>
      <c r="F306" s="28" t="s">
        <v>333</v>
      </c>
      <c r="G306" s="28">
        <v>30000</v>
      </c>
      <c r="H306" s="28">
        <v>30000</v>
      </c>
      <c r="I306" s="28">
        <v>13000</v>
      </c>
      <c r="J306" s="36">
        <f t="shared" si="10"/>
        <v>73000</v>
      </c>
      <c r="K306" s="36"/>
      <c r="L306" s="36"/>
      <c r="M306" s="28" t="s">
        <v>513</v>
      </c>
    </row>
    <row r="307" s="3" customFormat="1" spans="1:13">
      <c r="A307" s="27">
        <v>284</v>
      </c>
      <c r="B307" s="28" t="s">
        <v>522</v>
      </c>
      <c r="C307" s="29"/>
      <c r="D307" s="28" t="s">
        <v>512</v>
      </c>
      <c r="E307" s="28"/>
      <c r="F307" s="28" t="s">
        <v>333</v>
      </c>
      <c r="G307" s="28">
        <v>18000</v>
      </c>
      <c r="H307" s="28">
        <v>16000</v>
      </c>
      <c r="I307" s="28">
        <v>2000</v>
      </c>
      <c r="J307" s="36">
        <f t="shared" si="10"/>
        <v>36000</v>
      </c>
      <c r="K307" s="36"/>
      <c r="L307" s="36"/>
      <c r="M307" s="28" t="s">
        <v>513</v>
      </c>
    </row>
    <row r="308" s="3" customFormat="1" spans="1:13">
      <c r="A308" s="27">
        <v>285</v>
      </c>
      <c r="B308" s="28" t="s">
        <v>523</v>
      </c>
      <c r="C308" s="29"/>
      <c r="D308" s="28" t="s">
        <v>512</v>
      </c>
      <c r="E308" s="28"/>
      <c r="F308" s="28" t="s">
        <v>333</v>
      </c>
      <c r="G308" s="28">
        <v>12000</v>
      </c>
      <c r="H308" s="28">
        <v>10000</v>
      </c>
      <c r="I308" s="28">
        <v>2000</v>
      </c>
      <c r="J308" s="36">
        <f t="shared" si="10"/>
        <v>24000</v>
      </c>
      <c r="K308" s="36"/>
      <c r="L308" s="36"/>
      <c r="M308" s="28" t="s">
        <v>513</v>
      </c>
    </row>
    <row r="309" s="3" customFormat="1" spans="1:13">
      <c r="A309" s="27">
        <v>286</v>
      </c>
      <c r="B309" s="28" t="s">
        <v>524</v>
      </c>
      <c r="C309" s="29"/>
      <c r="D309" s="28" t="s">
        <v>512</v>
      </c>
      <c r="E309" s="28"/>
      <c r="F309" s="28" t="s">
        <v>333</v>
      </c>
      <c r="G309" s="28">
        <v>7000</v>
      </c>
      <c r="H309" s="28">
        <v>8000</v>
      </c>
      <c r="I309" s="28">
        <v>1000</v>
      </c>
      <c r="J309" s="36">
        <f t="shared" si="10"/>
        <v>16000</v>
      </c>
      <c r="K309" s="36"/>
      <c r="L309" s="36"/>
      <c r="M309" s="28" t="s">
        <v>513</v>
      </c>
    </row>
    <row r="310" s="3" customFormat="1" spans="1:13">
      <c r="A310" s="27">
        <v>287</v>
      </c>
      <c r="B310" s="28" t="s">
        <v>525</v>
      </c>
      <c r="C310" s="29"/>
      <c r="D310" s="28" t="s">
        <v>512</v>
      </c>
      <c r="E310" s="28"/>
      <c r="F310" s="28" t="s">
        <v>333</v>
      </c>
      <c r="G310" s="28">
        <v>1000</v>
      </c>
      <c r="H310" s="28">
        <v>1000</v>
      </c>
      <c r="I310" s="28">
        <v>500</v>
      </c>
      <c r="J310" s="36">
        <f t="shared" si="10"/>
        <v>2500</v>
      </c>
      <c r="K310" s="36"/>
      <c r="L310" s="36"/>
      <c r="M310" s="28" t="s">
        <v>513</v>
      </c>
    </row>
    <row r="311" s="3" customFormat="1" ht="15" customHeight="1" spans="1:13">
      <c r="A311" s="27">
        <v>288</v>
      </c>
      <c r="B311" s="28" t="s">
        <v>526</v>
      </c>
      <c r="C311" s="29"/>
      <c r="D311" s="28" t="s">
        <v>512</v>
      </c>
      <c r="E311" s="28"/>
      <c r="F311" s="28" t="s">
        <v>333</v>
      </c>
      <c r="G311" s="28">
        <v>200</v>
      </c>
      <c r="H311" s="28">
        <v>200</v>
      </c>
      <c r="I311" s="28">
        <v>100</v>
      </c>
      <c r="J311" s="36">
        <f t="shared" si="10"/>
        <v>500</v>
      </c>
      <c r="K311" s="36"/>
      <c r="L311" s="36"/>
      <c r="M311" s="28" t="s">
        <v>513</v>
      </c>
    </row>
    <row r="312" s="3" customFormat="1" spans="1:13">
      <c r="A312" s="27">
        <v>289</v>
      </c>
      <c r="B312" s="28" t="s">
        <v>527</v>
      </c>
      <c r="C312" s="29"/>
      <c r="D312" s="28" t="s">
        <v>512</v>
      </c>
      <c r="E312" s="28"/>
      <c r="F312" s="28" t="s">
        <v>333</v>
      </c>
      <c r="G312" s="28">
        <v>32000</v>
      </c>
      <c r="H312" s="28">
        <v>30000</v>
      </c>
      <c r="I312" s="28">
        <v>9000</v>
      </c>
      <c r="J312" s="36">
        <f t="shared" si="10"/>
        <v>71000</v>
      </c>
      <c r="K312" s="36"/>
      <c r="L312" s="36"/>
      <c r="M312" s="28" t="s">
        <v>513</v>
      </c>
    </row>
    <row r="313" s="3" customFormat="1" spans="1:13">
      <c r="A313" s="27">
        <v>290</v>
      </c>
      <c r="B313" s="28" t="s">
        <v>528</v>
      </c>
      <c r="C313" s="29"/>
      <c r="D313" s="28" t="s">
        <v>512</v>
      </c>
      <c r="E313" s="28"/>
      <c r="F313" s="28" t="s">
        <v>333</v>
      </c>
      <c r="G313" s="28">
        <v>1000</v>
      </c>
      <c r="H313" s="28">
        <v>1000</v>
      </c>
      <c r="I313" s="28">
        <v>300</v>
      </c>
      <c r="J313" s="36">
        <f t="shared" si="10"/>
        <v>2300</v>
      </c>
      <c r="K313" s="36"/>
      <c r="L313" s="36"/>
      <c r="M313" s="28" t="s">
        <v>513</v>
      </c>
    </row>
    <row r="314" s="3" customFormat="1" spans="1:13">
      <c r="A314" s="27">
        <v>291</v>
      </c>
      <c r="B314" s="28" t="s">
        <v>529</v>
      </c>
      <c r="C314" s="29"/>
      <c r="D314" s="28" t="s">
        <v>512</v>
      </c>
      <c r="E314" s="28"/>
      <c r="F314" s="28" t="s">
        <v>333</v>
      </c>
      <c r="G314" s="28">
        <v>10000</v>
      </c>
      <c r="H314" s="28">
        <v>8000</v>
      </c>
      <c r="I314" s="28">
        <v>6000</v>
      </c>
      <c r="J314" s="36">
        <f t="shared" si="10"/>
        <v>24000</v>
      </c>
      <c r="K314" s="36"/>
      <c r="L314" s="36"/>
      <c r="M314" s="28" t="s">
        <v>513</v>
      </c>
    </row>
    <row r="315" s="3" customFormat="1" spans="1:13">
      <c r="A315" s="27">
        <v>292</v>
      </c>
      <c r="B315" s="28" t="s">
        <v>530</v>
      </c>
      <c r="C315" s="29"/>
      <c r="D315" s="28" t="s">
        <v>512</v>
      </c>
      <c r="E315" s="28"/>
      <c r="F315" s="28" t="s">
        <v>333</v>
      </c>
      <c r="G315" s="28">
        <v>6000</v>
      </c>
      <c r="H315" s="28">
        <v>6000</v>
      </c>
      <c r="I315" s="28">
        <v>6000</v>
      </c>
      <c r="J315" s="36">
        <f t="shared" si="10"/>
        <v>18000</v>
      </c>
      <c r="K315" s="36"/>
      <c r="L315" s="36"/>
      <c r="M315" s="28" t="s">
        <v>513</v>
      </c>
    </row>
    <row r="316" s="3" customFormat="1" spans="1:13">
      <c r="A316" s="27">
        <v>293</v>
      </c>
      <c r="B316" s="28" t="s">
        <v>531</v>
      </c>
      <c r="C316" s="29"/>
      <c r="D316" s="28" t="s">
        <v>512</v>
      </c>
      <c r="E316" s="28"/>
      <c r="F316" s="28" t="s">
        <v>333</v>
      </c>
      <c r="G316" s="28">
        <v>1500</v>
      </c>
      <c r="H316" s="28">
        <v>1500</v>
      </c>
      <c r="I316" s="28">
        <v>1000</v>
      </c>
      <c r="J316" s="36">
        <f t="shared" si="10"/>
        <v>4000</v>
      </c>
      <c r="K316" s="36"/>
      <c r="L316" s="36"/>
      <c r="M316" s="28" t="s">
        <v>513</v>
      </c>
    </row>
    <row r="317" s="3" customFormat="1" ht="15" customHeight="1" spans="1:13">
      <c r="A317" s="27">
        <v>294</v>
      </c>
      <c r="B317" s="28" t="s">
        <v>532</v>
      </c>
      <c r="C317" s="29"/>
      <c r="D317" s="28" t="s">
        <v>512</v>
      </c>
      <c r="E317" s="28"/>
      <c r="F317" s="28" t="s">
        <v>333</v>
      </c>
      <c r="G317" s="28">
        <v>500</v>
      </c>
      <c r="H317" s="28">
        <v>500</v>
      </c>
      <c r="I317" s="28">
        <v>300</v>
      </c>
      <c r="J317" s="36">
        <f t="shared" si="10"/>
        <v>1300</v>
      </c>
      <c r="K317" s="36"/>
      <c r="L317" s="36"/>
      <c r="M317" s="28" t="s">
        <v>513</v>
      </c>
    </row>
    <row r="318" s="3" customFormat="1" spans="1:13">
      <c r="A318" s="27">
        <v>295</v>
      </c>
      <c r="B318" s="28" t="s">
        <v>533</v>
      </c>
      <c r="C318" s="29"/>
      <c r="D318" s="28" t="s">
        <v>512</v>
      </c>
      <c r="E318" s="28"/>
      <c r="F318" s="28" t="s">
        <v>333</v>
      </c>
      <c r="G318" s="28">
        <v>1000</v>
      </c>
      <c r="H318" s="28">
        <v>1000</v>
      </c>
      <c r="I318" s="28">
        <v>300</v>
      </c>
      <c r="J318" s="36">
        <f t="shared" si="10"/>
        <v>2300</v>
      </c>
      <c r="K318" s="36"/>
      <c r="L318" s="36"/>
      <c r="M318" s="28" t="s">
        <v>513</v>
      </c>
    </row>
    <row r="319" s="3" customFormat="1" spans="1:13">
      <c r="A319" s="27">
        <v>296</v>
      </c>
      <c r="B319" s="28" t="s">
        <v>534</v>
      </c>
      <c r="C319" s="29"/>
      <c r="D319" s="28" t="s">
        <v>512</v>
      </c>
      <c r="E319" s="28"/>
      <c r="F319" s="28" t="s">
        <v>333</v>
      </c>
      <c r="G319" s="28">
        <v>3500</v>
      </c>
      <c r="H319" s="28">
        <v>3500</v>
      </c>
      <c r="I319" s="28">
        <v>1500</v>
      </c>
      <c r="J319" s="36">
        <f t="shared" si="10"/>
        <v>8500</v>
      </c>
      <c r="K319" s="36"/>
      <c r="L319" s="36"/>
      <c r="M319" s="28" t="s">
        <v>513</v>
      </c>
    </row>
    <row r="320" s="3" customFormat="1" spans="1:13">
      <c r="A320" s="27">
        <v>297</v>
      </c>
      <c r="B320" s="28" t="s">
        <v>535</v>
      </c>
      <c r="C320" s="29"/>
      <c r="D320" s="28" t="s">
        <v>512</v>
      </c>
      <c r="E320" s="28"/>
      <c r="F320" s="28" t="s">
        <v>333</v>
      </c>
      <c r="G320" s="28">
        <v>500</v>
      </c>
      <c r="H320" s="28">
        <v>300</v>
      </c>
      <c r="I320" s="28">
        <v>200</v>
      </c>
      <c r="J320" s="36">
        <f t="shared" si="10"/>
        <v>1000</v>
      </c>
      <c r="K320" s="36"/>
      <c r="L320" s="36"/>
      <c r="M320" s="28" t="s">
        <v>513</v>
      </c>
    </row>
    <row r="321" s="3" customFormat="1" spans="1:13">
      <c r="A321" s="27">
        <v>298</v>
      </c>
      <c r="B321" s="28" t="s">
        <v>536</v>
      </c>
      <c r="C321" s="29"/>
      <c r="D321" s="28" t="s">
        <v>512</v>
      </c>
      <c r="E321" s="28"/>
      <c r="F321" s="28" t="s">
        <v>333</v>
      </c>
      <c r="G321" s="28">
        <v>3500</v>
      </c>
      <c r="H321" s="28">
        <v>5000</v>
      </c>
      <c r="I321" s="28">
        <v>10000</v>
      </c>
      <c r="J321" s="36">
        <f t="shared" si="10"/>
        <v>18500</v>
      </c>
      <c r="K321" s="36"/>
      <c r="L321" s="36"/>
      <c r="M321" s="28" t="s">
        <v>513</v>
      </c>
    </row>
    <row r="322" s="3" customFormat="1" ht="16.5" customHeight="1" spans="1:13">
      <c r="A322" s="27">
        <v>299</v>
      </c>
      <c r="B322" s="28" t="s">
        <v>537</v>
      </c>
      <c r="C322" s="29"/>
      <c r="D322" s="28" t="s">
        <v>512</v>
      </c>
      <c r="E322" s="28"/>
      <c r="F322" s="28" t="s">
        <v>333</v>
      </c>
      <c r="G322" s="28">
        <v>900</v>
      </c>
      <c r="H322" s="28">
        <v>800</v>
      </c>
      <c r="I322" s="28">
        <v>800</v>
      </c>
      <c r="J322" s="36">
        <f t="shared" si="10"/>
        <v>2500</v>
      </c>
      <c r="K322" s="36"/>
      <c r="L322" s="36"/>
      <c r="M322" s="28" t="s">
        <v>513</v>
      </c>
    </row>
    <row r="323" s="3" customFormat="1" ht="15" customHeight="1" spans="1:13">
      <c r="A323" s="27">
        <v>300</v>
      </c>
      <c r="B323" s="28" t="s">
        <v>538</v>
      </c>
      <c r="C323" s="29"/>
      <c r="D323" s="28" t="s">
        <v>512</v>
      </c>
      <c r="E323" s="28"/>
      <c r="F323" s="28" t="s">
        <v>333</v>
      </c>
      <c r="G323" s="28">
        <v>1100</v>
      </c>
      <c r="H323" s="28">
        <v>800</v>
      </c>
      <c r="I323" s="28">
        <v>400</v>
      </c>
      <c r="J323" s="36">
        <f t="shared" si="10"/>
        <v>2300</v>
      </c>
      <c r="K323" s="36"/>
      <c r="L323" s="36"/>
      <c r="M323" s="28" t="s">
        <v>513</v>
      </c>
    </row>
    <row r="324" s="3" customFormat="1" spans="1:13">
      <c r="A324" s="27">
        <v>301</v>
      </c>
      <c r="B324" s="28" t="s">
        <v>539</v>
      </c>
      <c r="C324" s="29"/>
      <c r="D324" s="28" t="s">
        <v>512</v>
      </c>
      <c r="E324" s="28"/>
      <c r="F324" s="28" t="s">
        <v>333</v>
      </c>
      <c r="G324" s="28">
        <v>700</v>
      </c>
      <c r="H324" s="28">
        <v>600</v>
      </c>
      <c r="I324" s="28">
        <v>500</v>
      </c>
      <c r="J324" s="36">
        <f t="shared" si="10"/>
        <v>1800</v>
      </c>
      <c r="K324" s="36"/>
      <c r="L324" s="36"/>
      <c r="M324" s="28" t="s">
        <v>513</v>
      </c>
    </row>
    <row r="325" s="3" customFormat="1" spans="1:13">
      <c r="A325" s="27">
        <v>302</v>
      </c>
      <c r="B325" s="28" t="s">
        <v>540</v>
      </c>
      <c r="C325" s="29"/>
      <c r="D325" s="28" t="s">
        <v>512</v>
      </c>
      <c r="E325" s="28"/>
      <c r="F325" s="28" t="s">
        <v>333</v>
      </c>
      <c r="G325" s="28">
        <v>600</v>
      </c>
      <c r="H325" s="28">
        <v>1000</v>
      </c>
      <c r="I325" s="28">
        <v>300</v>
      </c>
      <c r="J325" s="36">
        <f t="shared" si="10"/>
        <v>1900</v>
      </c>
      <c r="K325" s="36"/>
      <c r="L325" s="36"/>
      <c r="M325" s="28" t="s">
        <v>513</v>
      </c>
    </row>
    <row r="326" s="3" customFormat="1" spans="1:13">
      <c r="A326" s="27">
        <v>303</v>
      </c>
      <c r="B326" s="28" t="s">
        <v>541</v>
      </c>
      <c r="C326" s="29"/>
      <c r="D326" s="28" t="s">
        <v>512</v>
      </c>
      <c r="E326" s="28"/>
      <c r="F326" s="28" t="s">
        <v>333</v>
      </c>
      <c r="G326" s="28">
        <v>1500</v>
      </c>
      <c r="H326" s="28">
        <v>1200</v>
      </c>
      <c r="I326" s="28">
        <v>400</v>
      </c>
      <c r="J326" s="36">
        <f t="shared" si="10"/>
        <v>3100</v>
      </c>
      <c r="K326" s="36"/>
      <c r="L326" s="36"/>
      <c r="M326" s="28" t="s">
        <v>513</v>
      </c>
    </row>
    <row r="327" s="3" customFormat="1" spans="1:13">
      <c r="A327" s="27">
        <v>304</v>
      </c>
      <c r="B327" s="28" t="s">
        <v>542</v>
      </c>
      <c r="C327" s="29"/>
      <c r="D327" s="28" t="s">
        <v>512</v>
      </c>
      <c r="E327" s="28"/>
      <c r="F327" s="28" t="s">
        <v>333</v>
      </c>
      <c r="G327" s="28">
        <v>200</v>
      </c>
      <c r="H327" s="28">
        <v>200</v>
      </c>
      <c r="I327" s="28">
        <v>200</v>
      </c>
      <c r="J327" s="36">
        <f t="shared" si="10"/>
        <v>600</v>
      </c>
      <c r="K327" s="36"/>
      <c r="L327" s="36"/>
      <c r="M327" s="28" t="s">
        <v>513</v>
      </c>
    </row>
    <row r="328" s="3" customFormat="1" spans="1:13">
      <c r="A328" s="27">
        <v>305</v>
      </c>
      <c r="B328" s="28" t="s">
        <v>543</v>
      </c>
      <c r="C328" s="29"/>
      <c r="D328" s="28" t="s">
        <v>512</v>
      </c>
      <c r="E328" s="28"/>
      <c r="F328" s="28" t="s">
        <v>333</v>
      </c>
      <c r="G328" s="28">
        <v>11000</v>
      </c>
      <c r="H328" s="28">
        <v>11000</v>
      </c>
      <c r="I328" s="28">
        <v>4000</v>
      </c>
      <c r="J328" s="36">
        <f t="shared" si="10"/>
        <v>26000</v>
      </c>
      <c r="K328" s="36"/>
      <c r="L328" s="36"/>
      <c r="M328" s="28" t="s">
        <v>513</v>
      </c>
    </row>
    <row r="329" s="3" customFormat="1" ht="15" customHeight="1" spans="1:13">
      <c r="A329" s="27">
        <v>306</v>
      </c>
      <c r="B329" s="28" t="s">
        <v>544</v>
      </c>
      <c r="C329" s="29"/>
      <c r="D329" s="28" t="s">
        <v>512</v>
      </c>
      <c r="E329" s="28"/>
      <c r="F329" s="28" t="s">
        <v>333</v>
      </c>
      <c r="G329" s="28">
        <v>2000</v>
      </c>
      <c r="H329" s="28">
        <v>2000</v>
      </c>
      <c r="I329" s="28">
        <v>600</v>
      </c>
      <c r="J329" s="36">
        <f t="shared" si="10"/>
        <v>4600</v>
      </c>
      <c r="K329" s="36"/>
      <c r="L329" s="36"/>
      <c r="M329" s="28" t="s">
        <v>513</v>
      </c>
    </row>
    <row r="330" s="3" customFormat="1" ht="14.25" spans="1:13">
      <c r="A330" s="27">
        <v>307</v>
      </c>
      <c r="B330" s="33" t="s">
        <v>545</v>
      </c>
      <c r="C330" s="34"/>
      <c r="D330" s="28" t="s">
        <v>512</v>
      </c>
      <c r="E330" s="33"/>
      <c r="F330" s="33" t="s">
        <v>333</v>
      </c>
      <c r="G330" s="33">
        <v>200</v>
      </c>
      <c r="H330" s="33">
        <v>200</v>
      </c>
      <c r="I330" s="33">
        <v>50</v>
      </c>
      <c r="J330" s="40">
        <f t="shared" si="10"/>
        <v>450</v>
      </c>
      <c r="K330" s="40"/>
      <c r="L330" s="40"/>
      <c r="M330" s="33" t="s">
        <v>513</v>
      </c>
    </row>
    <row r="331" s="3" customFormat="1" ht="14.25" spans="1:13">
      <c r="A331" s="101"/>
      <c r="B331" s="102"/>
      <c r="C331" s="103"/>
      <c r="D331" s="102"/>
      <c r="E331" s="102"/>
      <c r="F331" s="102"/>
      <c r="G331" s="102"/>
      <c r="H331" s="102"/>
      <c r="I331" s="102"/>
      <c r="J331" s="102"/>
      <c r="K331" s="102"/>
      <c r="L331" s="102">
        <f>SUM(L298:L330)</f>
        <v>0</v>
      </c>
      <c r="M331" s="109"/>
    </row>
    <row r="332" s="3" customFormat="1" ht="21" customHeight="1" spans="1:13">
      <c r="A332" s="104" t="s">
        <v>546</v>
      </c>
      <c r="B332" s="102"/>
      <c r="C332" s="103"/>
      <c r="D332" s="102"/>
      <c r="E332" s="102"/>
      <c r="F332" s="102"/>
      <c r="G332" s="102"/>
      <c r="H332" s="102"/>
      <c r="I332" s="102"/>
      <c r="J332" s="102"/>
      <c r="K332" s="102"/>
      <c r="L332" s="102"/>
      <c r="M332" s="109"/>
    </row>
    <row r="333" s="3" customFormat="1" ht="20.25" spans="1:13">
      <c r="A333" s="49" t="s">
        <v>547</v>
      </c>
      <c r="B333" s="50"/>
      <c r="C333" s="51"/>
      <c r="D333" s="52"/>
      <c r="E333" s="50"/>
      <c r="F333" s="52"/>
      <c r="G333" s="52"/>
      <c r="H333" s="52"/>
      <c r="I333" s="52"/>
      <c r="J333" s="52"/>
      <c r="K333" s="52"/>
      <c r="L333" s="52"/>
      <c r="M333" s="26"/>
    </row>
    <row r="334" s="3" customFormat="1" ht="41.1" customHeight="1" spans="1:13">
      <c r="A334" s="27" t="s">
        <v>4</v>
      </c>
      <c r="B334" s="28" t="s">
        <v>5</v>
      </c>
      <c r="C334" s="29"/>
      <c r="D334" s="27" t="s">
        <v>7</v>
      </c>
      <c r="E334" s="28" t="s">
        <v>8</v>
      </c>
      <c r="F334" s="27" t="s">
        <v>9</v>
      </c>
      <c r="G334" s="28" t="s">
        <v>10</v>
      </c>
      <c r="H334" s="28" t="s">
        <v>11</v>
      </c>
      <c r="I334" s="28" t="s">
        <v>12</v>
      </c>
      <c r="J334" s="36" t="s">
        <v>13</v>
      </c>
      <c r="K334" s="36" t="s">
        <v>14</v>
      </c>
      <c r="L334" s="36" t="s">
        <v>15</v>
      </c>
      <c r="M334" s="28" t="s">
        <v>16</v>
      </c>
    </row>
    <row r="335" s="3" customFormat="1" spans="1:13">
      <c r="A335" s="27">
        <v>308</v>
      </c>
      <c r="B335" s="28" t="s">
        <v>548</v>
      </c>
      <c r="C335" s="29"/>
      <c r="D335" s="28" t="s">
        <v>512</v>
      </c>
      <c r="E335" s="28"/>
      <c r="F335" s="28" t="s">
        <v>333</v>
      </c>
      <c r="G335" s="28">
        <v>6000</v>
      </c>
      <c r="H335" s="28">
        <v>3000</v>
      </c>
      <c r="I335" s="28">
        <v>2500</v>
      </c>
      <c r="J335" s="36">
        <f t="shared" ref="J335:J359" si="11">G335+H335+I335</f>
        <v>11500</v>
      </c>
      <c r="K335" s="36"/>
      <c r="L335" s="36"/>
      <c r="M335" s="28" t="s">
        <v>22</v>
      </c>
    </row>
    <row r="336" s="3" customFormat="1" spans="1:13">
      <c r="A336" s="27">
        <v>309</v>
      </c>
      <c r="B336" s="28" t="s">
        <v>549</v>
      </c>
      <c r="C336" s="29"/>
      <c r="D336" s="28" t="s">
        <v>512</v>
      </c>
      <c r="E336" s="28"/>
      <c r="F336" s="28" t="s">
        <v>333</v>
      </c>
      <c r="G336" s="28">
        <v>500</v>
      </c>
      <c r="H336" s="28">
        <v>1500</v>
      </c>
      <c r="I336" s="28">
        <v>300</v>
      </c>
      <c r="J336" s="36">
        <f t="shared" si="11"/>
        <v>2300</v>
      </c>
      <c r="K336" s="36"/>
      <c r="L336" s="36"/>
      <c r="M336" s="28" t="s">
        <v>22</v>
      </c>
    </row>
    <row r="337" s="3" customFormat="1" ht="15" customHeight="1" spans="1:13">
      <c r="A337" s="27">
        <v>310</v>
      </c>
      <c r="B337" s="28" t="s">
        <v>550</v>
      </c>
      <c r="C337" s="29"/>
      <c r="D337" s="28" t="s">
        <v>551</v>
      </c>
      <c r="E337" s="28"/>
      <c r="F337" s="28" t="s">
        <v>333</v>
      </c>
      <c r="G337" s="28">
        <v>1000</v>
      </c>
      <c r="H337" s="28">
        <v>800</v>
      </c>
      <c r="I337" s="28">
        <v>300</v>
      </c>
      <c r="J337" s="36">
        <f t="shared" si="11"/>
        <v>2100</v>
      </c>
      <c r="K337" s="36"/>
      <c r="L337" s="36"/>
      <c r="M337" s="28" t="s">
        <v>22</v>
      </c>
    </row>
    <row r="338" s="3" customFormat="1" spans="1:13">
      <c r="A338" s="27">
        <v>311</v>
      </c>
      <c r="B338" s="28" t="s">
        <v>552</v>
      </c>
      <c r="C338" s="29"/>
      <c r="D338" s="28" t="s">
        <v>512</v>
      </c>
      <c r="E338" s="28"/>
      <c r="F338" s="28" t="s">
        <v>333</v>
      </c>
      <c r="G338" s="28">
        <v>1000</v>
      </c>
      <c r="H338" s="28">
        <v>800</v>
      </c>
      <c r="I338" s="28">
        <v>400</v>
      </c>
      <c r="J338" s="36">
        <f t="shared" si="11"/>
        <v>2200</v>
      </c>
      <c r="K338" s="36"/>
      <c r="L338" s="36"/>
      <c r="M338" s="28" t="s">
        <v>22</v>
      </c>
    </row>
    <row r="339" s="3" customFormat="1" spans="1:13">
      <c r="A339" s="27">
        <v>312</v>
      </c>
      <c r="B339" s="28" t="s">
        <v>553</v>
      </c>
      <c r="C339" s="29"/>
      <c r="D339" s="28" t="s">
        <v>512</v>
      </c>
      <c r="E339" s="28"/>
      <c r="F339" s="28" t="s">
        <v>333</v>
      </c>
      <c r="G339" s="28">
        <v>900</v>
      </c>
      <c r="H339" s="28">
        <v>800</v>
      </c>
      <c r="I339" s="28">
        <v>400</v>
      </c>
      <c r="J339" s="36">
        <f t="shared" si="11"/>
        <v>2100</v>
      </c>
      <c r="K339" s="36"/>
      <c r="L339" s="36"/>
      <c r="M339" s="28" t="s">
        <v>22</v>
      </c>
    </row>
    <row r="340" s="3" customFormat="1" spans="1:13">
      <c r="A340" s="27">
        <v>313</v>
      </c>
      <c r="B340" s="28" t="s">
        <v>554</v>
      </c>
      <c r="C340" s="29"/>
      <c r="D340" s="28" t="s">
        <v>512</v>
      </c>
      <c r="E340" s="28"/>
      <c r="F340" s="28" t="s">
        <v>333</v>
      </c>
      <c r="G340" s="28">
        <v>500</v>
      </c>
      <c r="H340" s="28">
        <v>200</v>
      </c>
      <c r="I340" s="28">
        <v>300</v>
      </c>
      <c r="J340" s="36">
        <f t="shared" si="11"/>
        <v>1000</v>
      </c>
      <c r="K340" s="36"/>
      <c r="L340" s="36"/>
      <c r="M340" s="28" t="s">
        <v>22</v>
      </c>
    </row>
    <row r="341" s="3" customFormat="1" spans="1:13">
      <c r="A341" s="27">
        <v>314</v>
      </c>
      <c r="B341" s="28" t="s">
        <v>555</v>
      </c>
      <c r="C341" s="29"/>
      <c r="D341" s="28" t="s">
        <v>556</v>
      </c>
      <c r="E341" s="28"/>
      <c r="F341" s="28" t="s">
        <v>333</v>
      </c>
      <c r="G341" s="28">
        <v>200</v>
      </c>
      <c r="H341" s="28">
        <v>100</v>
      </c>
      <c r="I341" s="28">
        <v>50</v>
      </c>
      <c r="J341" s="36">
        <f t="shared" si="11"/>
        <v>350</v>
      </c>
      <c r="K341" s="36"/>
      <c r="L341" s="36"/>
      <c r="M341" s="28" t="s">
        <v>22</v>
      </c>
    </row>
    <row r="342" s="3" customFormat="1" spans="1:13">
      <c r="A342" s="27">
        <v>315</v>
      </c>
      <c r="B342" s="28" t="s">
        <v>557</v>
      </c>
      <c r="C342" s="29"/>
      <c r="D342" s="28" t="s">
        <v>512</v>
      </c>
      <c r="E342" s="28"/>
      <c r="F342" s="28" t="s">
        <v>333</v>
      </c>
      <c r="G342" s="28">
        <v>200</v>
      </c>
      <c r="H342" s="28">
        <v>100</v>
      </c>
      <c r="I342" s="28">
        <v>100</v>
      </c>
      <c r="J342" s="36">
        <f t="shared" si="11"/>
        <v>400</v>
      </c>
      <c r="K342" s="36"/>
      <c r="L342" s="36"/>
      <c r="M342" s="28" t="s">
        <v>22</v>
      </c>
    </row>
    <row r="343" s="3" customFormat="1" ht="15" customHeight="1" spans="1:13">
      <c r="A343" s="27">
        <v>316</v>
      </c>
      <c r="B343" s="28" t="s">
        <v>558</v>
      </c>
      <c r="C343" s="29"/>
      <c r="D343" s="28" t="s">
        <v>512</v>
      </c>
      <c r="E343" s="28"/>
      <c r="F343" s="28" t="s">
        <v>333</v>
      </c>
      <c r="G343" s="28">
        <v>200</v>
      </c>
      <c r="H343" s="28">
        <v>150</v>
      </c>
      <c r="I343" s="28">
        <v>120</v>
      </c>
      <c r="J343" s="36">
        <f t="shared" si="11"/>
        <v>470</v>
      </c>
      <c r="K343" s="36"/>
      <c r="L343" s="36"/>
      <c r="M343" s="28" t="s">
        <v>22</v>
      </c>
    </row>
    <row r="344" s="3" customFormat="1" spans="1:13">
      <c r="A344" s="27">
        <v>317</v>
      </c>
      <c r="B344" s="28" t="s">
        <v>559</v>
      </c>
      <c r="C344" s="29"/>
      <c r="D344" s="28" t="s">
        <v>512</v>
      </c>
      <c r="E344" s="28"/>
      <c r="F344" s="28" t="s">
        <v>333</v>
      </c>
      <c r="G344" s="28">
        <v>200</v>
      </c>
      <c r="H344" s="28">
        <v>100</v>
      </c>
      <c r="I344" s="28">
        <v>100</v>
      </c>
      <c r="J344" s="36">
        <f t="shared" si="11"/>
        <v>400</v>
      </c>
      <c r="K344" s="36"/>
      <c r="L344" s="36"/>
      <c r="M344" s="28" t="s">
        <v>22</v>
      </c>
    </row>
    <row r="345" s="3" customFormat="1" spans="1:13">
      <c r="A345" s="27">
        <v>318</v>
      </c>
      <c r="B345" s="28" t="s">
        <v>560</v>
      </c>
      <c r="C345" s="29"/>
      <c r="D345" s="28" t="s">
        <v>512</v>
      </c>
      <c r="E345" s="28"/>
      <c r="F345" s="28" t="s">
        <v>333</v>
      </c>
      <c r="G345" s="28">
        <v>200</v>
      </c>
      <c r="H345" s="28">
        <v>100</v>
      </c>
      <c r="I345" s="28">
        <v>120</v>
      </c>
      <c r="J345" s="36">
        <f t="shared" si="11"/>
        <v>420</v>
      </c>
      <c r="K345" s="36"/>
      <c r="L345" s="36"/>
      <c r="M345" s="28" t="s">
        <v>22</v>
      </c>
    </row>
    <row r="346" s="3" customFormat="1" spans="1:13">
      <c r="A346" s="27">
        <v>319</v>
      </c>
      <c r="B346" s="28" t="s">
        <v>561</v>
      </c>
      <c r="C346" s="29"/>
      <c r="D346" s="28" t="s">
        <v>512</v>
      </c>
      <c r="E346" s="28"/>
      <c r="F346" s="28" t="s">
        <v>333</v>
      </c>
      <c r="G346" s="28">
        <v>200</v>
      </c>
      <c r="H346" s="28">
        <v>100</v>
      </c>
      <c r="I346" s="28">
        <v>150</v>
      </c>
      <c r="J346" s="36">
        <f t="shared" si="11"/>
        <v>450</v>
      </c>
      <c r="K346" s="36"/>
      <c r="L346" s="36"/>
      <c r="M346" s="28" t="s">
        <v>22</v>
      </c>
    </row>
    <row r="347" s="3" customFormat="1" spans="1:13">
      <c r="A347" s="27">
        <v>320</v>
      </c>
      <c r="B347" s="28" t="s">
        <v>562</v>
      </c>
      <c r="C347" s="29"/>
      <c r="D347" s="28" t="s">
        <v>512</v>
      </c>
      <c r="E347" s="28"/>
      <c r="F347" s="28" t="s">
        <v>333</v>
      </c>
      <c r="G347" s="28">
        <v>200</v>
      </c>
      <c r="H347" s="28">
        <v>100</v>
      </c>
      <c r="I347" s="28">
        <v>150</v>
      </c>
      <c r="J347" s="36">
        <f t="shared" si="11"/>
        <v>450</v>
      </c>
      <c r="K347" s="36"/>
      <c r="L347" s="36"/>
      <c r="M347" s="28" t="s">
        <v>22</v>
      </c>
    </row>
    <row r="348" s="3" customFormat="1" ht="15" customHeight="1" spans="1:13">
      <c r="A348" s="27">
        <v>321</v>
      </c>
      <c r="B348" s="28" t="s">
        <v>563</v>
      </c>
      <c r="C348" s="29"/>
      <c r="D348" s="28" t="s">
        <v>564</v>
      </c>
      <c r="E348" s="28"/>
      <c r="F348" s="28" t="s">
        <v>333</v>
      </c>
      <c r="G348" s="28">
        <v>200</v>
      </c>
      <c r="H348" s="28">
        <v>200</v>
      </c>
      <c r="I348" s="28">
        <v>200</v>
      </c>
      <c r="J348" s="36">
        <f t="shared" si="11"/>
        <v>600</v>
      </c>
      <c r="K348" s="36"/>
      <c r="L348" s="36"/>
      <c r="M348" s="28" t="s">
        <v>22</v>
      </c>
    </row>
    <row r="349" s="3" customFormat="1" spans="1:13">
      <c r="A349" s="27">
        <v>322</v>
      </c>
      <c r="B349" s="28" t="s">
        <v>565</v>
      </c>
      <c r="C349" s="29"/>
      <c r="D349" s="28" t="s">
        <v>512</v>
      </c>
      <c r="E349" s="28"/>
      <c r="F349" s="28" t="s">
        <v>333</v>
      </c>
      <c r="G349" s="28">
        <v>200</v>
      </c>
      <c r="H349" s="28">
        <v>200</v>
      </c>
      <c r="I349" s="28">
        <v>100</v>
      </c>
      <c r="J349" s="36">
        <f t="shared" si="11"/>
        <v>500</v>
      </c>
      <c r="K349" s="36"/>
      <c r="L349" s="36"/>
      <c r="M349" s="28" t="s">
        <v>22</v>
      </c>
    </row>
    <row r="350" s="3" customFormat="1" spans="1:13">
      <c r="A350" s="27">
        <v>323</v>
      </c>
      <c r="B350" s="28" t="s">
        <v>566</v>
      </c>
      <c r="C350" s="29"/>
      <c r="D350" s="28" t="s">
        <v>512</v>
      </c>
      <c r="E350" s="28"/>
      <c r="F350" s="28" t="s">
        <v>333</v>
      </c>
      <c r="G350" s="28">
        <v>300</v>
      </c>
      <c r="H350" s="28">
        <v>200</v>
      </c>
      <c r="I350" s="28">
        <v>150</v>
      </c>
      <c r="J350" s="36">
        <f t="shared" si="11"/>
        <v>650</v>
      </c>
      <c r="K350" s="36"/>
      <c r="L350" s="36"/>
      <c r="M350" s="28" t="s">
        <v>22</v>
      </c>
    </row>
    <row r="351" s="3" customFormat="1" spans="1:13">
      <c r="A351" s="27">
        <v>324</v>
      </c>
      <c r="B351" s="28" t="s">
        <v>567</v>
      </c>
      <c r="C351" s="29"/>
      <c r="D351" s="28" t="s">
        <v>512</v>
      </c>
      <c r="E351" s="28"/>
      <c r="F351" s="27" t="s">
        <v>333</v>
      </c>
      <c r="G351" s="28">
        <v>500</v>
      </c>
      <c r="H351" s="28">
        <v>200</v>
      </c>
      <c r="I351" s="28">
        <v>200</v>
      </c>
      <c r="J351" s="36">
        <f t="shared" si="11"/>
        <v>900</v>
      </c>
      <c r="K351" s="36"/>
      <c r="L351" s="36"/>
      <c r="M351" s="28" t="s">
        <v>22</v>
      </c>
    </row>
    <row r="352" s="3" customFormat="1" spans="1:13">
      <c r="A352" s="27">
        <v>325</v>
      </c>
      <c r="B352" s="28" t="s">
        <v>568</v>
      </c>
      <c r="C352" s="29"/>
      <c r="D352" s="28" t="s">
        <v>512</v>
      </c>
      <c r="E352" s="28"/>
      <c r="F352" s="27" t="s">
        <v>333</v>
      </c>
      <c r="G352" s="28">
        <v>1000</v>
      </c>
      <c r="H352" s="28">
        <v>500</v>
      </c>
      <c r="I352" s="28">
        <v>200</v>
      </c>
      <c r="J352" s="36">
        <f t="shared" si="11"/>
        <v>1700</v>
      </c>
      <c r="K352" s="36"/>
      <c r="L352" s="36"/>
      <c r="M352" s="28" t="s">
        <v>22</v>
      </c>
    </row>
    <row r="353" s="3" customFormat="1" spans="1:13">
      <c r="A353" s="27">
        <v>326</v>
      </c>
      <c r="B353" s="28" t="s">
        <v>569</v>
      </c>
      <c r="C353" s="29"/>
      <c r="D353" s="28" t="s">
        <v>512</v>
      </c>
      <c r="E353" s="28"/>
      <c r="F353" s="27" t="s">
        <v>333</v>
      </c>
      <c r="G353" s="28">
        <v>1000</v>
      </c>
      <c r="H353" s="28">
        <v>4000</v>
      </c>
      <c r="I353" s="28">
        <v>300</v>
      </c>
      <c r="J353" s="36">
        <f t="shared" si="11"/>
        <v>5300</v>
      </c>
      <c r="K353" s="36"/>
      <c r="L353" s="36"/>
      <c r="M353" s="28" t="s">
        <v>22</v>
      </c>
    </row>
    <row r="354" s="3" customFormat="1" spans="1:13">
      <c r="A354" s="27">
        <v>327</v>
      </c>
      <c r="B354" s="28" t="s">
        <v>570</v>
      </c>
      <c r="C354" s="29"/>
      <c r="D354" s="28" t="s">
        <v>512</v>
      </c>
      <c r="E354" s="28"/>
      <c r="F354" s="27" t="s">
        <v>333</v>
      </c>
      <c r="G354" s="28">
        <v>300</v>
      </c>
      <c r="H354" s="28">
        <v>300</v>
      </c>
      <c r="I354" s="28">
        <v>300</v>
      </c>
      <c r="J354" s="36">
        <f t="shared" si="11"/>
        <v>900</v>
      </c>
      <c r="K354" s="36"/>
      <c r="L354" s="36"/>
      <c r="M354" s="28" t="s">
        <v>22</v>
      </c>
    </row>
    <row r="355" s="3" customFormat="1" spans="1:13">
      <c r="A355" s="27">
        <v>328</v>
      </c>
      <c r="B355" s="28" t="s">
        <v>571</v>
      </c>
      <c r="C355" s="29"/>
      <c r="D355" s="28" t="s">
        <v>512</v>
      </c>
      <c r="E355" s="28"/>
      <c r="F355" s="27" t="s">
        <v>333</v>
      </c>
      <c r="G355" s="28">
        <v>500</v>
      </c>
      <c r="H355" s="28">
        <v>3000</v>
      </c>
      <c r="I355" s="28">
        <v>500</v>
      </c>
      <c r="J355" s="36">
        <f t="shared" si="11"/>
        <v>4000</v>
      </c>
      <c r="K355" s="36"/>
      <c r="L355" s="36"/>
      <c r="M355" s="28" t="s">
        <v>22</v>
      </c>
    </row>
    <row r="356" s="3" customFormat="1" spans="1:13">
      <c r="A356" s="27">
        <v>329</v>
      </c>
      <c r="B356" s="28" t="s">
        <v>572</v>
      </c>
      <c r="C356" s="29"/>
      <c r="D356" s="28" t="s">
        <v>512</v>
      </c>
      <c r="E356" s="28"/>
      <c r="F356" s="27" t="s">
        <v>333</v>
      </c>
      <c r="G356" s="28">
        <v>200</v>
      </c>
      <c r="H356" s="28">
        <v>200</v>
      </c>
      <c r="I356" s="28">
        <v>500</v>
      </c>
      <c r="J356" s="36">
        <f t="shared" si="11"/>
        <v>900</v>
      </c>
      <c r="K356" s="36"/>
      <c r="L356" s="36"/>
      <c r="M356" s="28" t="s">
        <v>22</v>
      </c>
    </row>
    <row r="357" s="3" customFormat="1" spans="1:13">
      <c r="A357" s="27">
        <v>330</v>
      </c>
      <c r="B357" s="28" t="s">
        <v>573</v>
      </c>
      <c r="C357" s="29"/>
      <c r="D357" s="28" t="s">
        <v>512</v>
      </c>
      <c r="E357" s="28"/>
      <c r="F357" s="27" t="s">
        <v>333</v>
      </c>
      <c r="G357" s="28">
        <v>300</v>
      </c>
      <c r="H357" s="28">
        <v>200</v>
      </c>
      <c r="I357" s="28">
        <v>300</v>
      </c>
      <c r="J357" s="36">
        <f t="shared" si="11"/>
        <v>800</v>
      </c>
      <c r="K357" s="36"/>
      <c r="L357" s="36"/>
      <c r="M357" s="28" t="s">
        <v>22</v>
      </c>
    </row>
    <row r="358" s="3" customFormat="1" spans="1:13">
      <c r="A358" s="27">
        <v>331</v>
      </c>
      <c r="B358" s="28" t="s">
        <v>574</v>
      </c>
      <c r="C358" s="29"/>
      <c r="D358" s="28" t="s">
        <v>512</v>
      </c>
      <c r="E358" s="28"/>
      <c r="F358" s="28" t="s">
        <v>333</v>
      </c>
      <c r="G358" s="28">
        <v>500</v>
      </c>
      <c r="H358" s="28">
        <v>200</v>
      </c>
      <c r="I358" s="28">
        <v>300</v>
      </c>
      <c r="J358" s="36">
        <f t="shared" si="11"/>
        <v>1000</v>
      </c>
      <c r="K358" s="36"/>
      <c r="L358" s="36"/>
      <c r="M358" s="28" t="s">
        <v>22</v>
      </c>
    </row>
    <row r="359" s="3" customFormat="1" spans="1:13">
      <c r="A359" s="73"/>
      <c r="B359" s="89"/>
      <c r="C359" s="90"/>
      <c r="D359" s="89"/>
      <c r="E359" s="89"/>
      <c r="F359" s="89"/>
      <c r="G359" s="89"/>
      <c r="H359" s="89"/>
      <c r="I359" s="89"/>
      <c r="J359" s="89"/>
      <c r="K359" s="89"/>
      <c r="L359" s="89">
        <f>SUM(L335:L358)</f>
        <v>0</v>
      </c>
      <c r="M359" s="76"/>
    </row>
    <row r="360" s="2" customFormat="1" ht="18" customHeight="1" spans="1:14">
      <c r="A360" s="105" t="s">
        <v>575</v>
      </c>
      <c r="B360" s="106"/>
      <c r="C360" s="107"/>
      <c r="D360" s="108"/>
      <c r="E360" s="106"/>
      <c r="F360" s="108"/>
      <c r="G360" s="108"/>
      <c r="H360" s="108"/>
      <c r="I360" s="108"/>
      <c r="J360" s="108"/>
      <c r="K360" s="108"/>
      <c r="L360" s="108"/>
      <c r="M360" s="110"/>
      <c r="N360" s="111"/>
    </row>
    <row r="361" s="2" customFormat="1" ht="18" customHeight="1" spans="1:13">
      <c r="A361" s="49" t="s">
        <v>576</v>
      </c>
      <c r="B361" s="50"/>
      <c r="C361" s="51"/>
      <c r="D361" s="52"/>
      <c r="E361" s="50"/>
      <c r="F361" s="52"/>
      <c r="G361" s="52"/>
      <c r="H361" s="52"/>
      <c r="I361" s="52"/>
      <c r="J361" s="52"/>
      <c r="K361" s="52"/>
      <c r="L361" s="52"/>
      <c r="M361" s="26"/>
    </row>
    <row r="362" s="3" customFormat="1" ht="42" customHeight="1" spans="1:13">
      <c r="A362" s="27" t="s">
        <v>4</v>
      </c>
      <c r="B362" s="28" t="s">
        <v>5</v>
      </c>
      <c r="C362" s="29"/>
      <c r="D362" s="27" t="s">
        <v>7</v>
      </c>
      <c r="E362" s="28" t="s">
        <v>8</v>
      </c>
      <c r="F362" s="27" t="s">
        <v>9</v>
      </c>
      <c r="G362" s="28" t="s">
        <v>10</v>
      </c>
      <c r="H362" s="28" t="s">
        <v>11</v>
      </c>
      <c r="I362" s="28" t="s">
        <v>12</v>
      </c>
      <c r="J362" s="36" t="s">
        <v>13</v>
      </c>
      <c r="K362" s="36" t="s">
        <v>14</v>
      </c>
      <c r="L362" s="36" t="s">
        <v>15</v>
      </c>
      <c r="M362" s="28" t="s">
        <v>16</v>
      </c>
    </row>
    <row r="363" s="3" customFormat="1" spans="1:13">
      <c r="A363" s="27">
        <v>332</v>
      </c>
      <c r="B363" s="28" t="s">
        <v>577</v>
      </c>
      <c r="C363" s="29"/>
      <c r="D363" s="28" t="s">
        <v>512</v>
      </c>
      <c r="E363" s="28"/>
      <c r="F363" s="28" t="s">
        <v>333</v>
      </c>
      <c r="G363" s="28">
        <v>50000</v>
      </c>
      <c r="H363" s="28">
        <v>50000</v>
      </c>
      <c r="I363" s="28">
        <v>20000</v>
      </c>
      <c r="J363" s="36">
        <f t="shared" ref="J363:J371" si="12">G363+H363+I363</f>
        <v>120000</v>
      </c>
      <c r="K363" s="36"/>
      <c r="L363" s="36"/>
      <c r="M363" s="28" t="s">
        <v>22</v>
      </c>
    </row>
    <row r="364" s="3" customFormat="1" spans="1:13">
      <c r="A364" s="27">
        <v>333</v>
      </c>
      <c r="B364" s="28" t="s">
        <v>578</v>
      </c>
      <c r="C364" s="29"/>
      <c r="D364" s="28" t="s">
        <v>512</v>
      </c>
      <c r="E364" s="28"/>
      <c r="F364" s="28" t="s">
        <v>333</v>
      </c>
      <c r="G364" s="28">
        <v>1000</v>
      </c>
      <c r="H364" s="28">
        <v>800</v>
      </c>
      <c r="I364" s="28">
        <v>800</v>
      </c>
      <c r="J364" s="36">
        <f t="shared" si="12"/>
        <v>2600</v>
      </c>
      <c r="K364" s="36"/>
      <c r="L364" s="36"/>
      <c r="M364" s="28" t="s">
        <v>22</v>
      </c>
    </row>
    <row r="365" s="3" customFormat="1" spans="1:13">
      <c r="A365" s="27">
        <v>334</v>
      </c>
      <c r="B365" s="28" t="s">
        <v>579</v>
      </c>
      <c r="C365" s="29"/>
      <c r="D365" s="28" t="s">
        <v>512</v>
      </c>
      <c r="E365" s="28"/>
      <c r="F365" s="28" t="s">
        <v>333</v>
      </c>
      <c r="G365" s="28">
        <v>500</v>
      </c>
      <c r="H365" s="28">
        <v>500</v>
      </c>
      <c r="I365" s="28">
        <v>200</v>
      </c>
      <c r="J365" s="36">
        <f t="shared" si="12"/>
        <v>1200</v>
      </c>
      <c r="K365" s="36"/>
      <c r="L365" s="36"/>
      <c r="M365" s="28" t="s">
        <v>22</v>
      </c>
    </row>
    <row r="366" s="3" customFormat="1" spans="1:13">
      <c r="A366" s="27">
        <v>335</v>
      </c>
      <c r="B366" s="28" t="s">
        <v>580</v>
      </c>
      <c r="C366" s="29"/>
      <c r="D366" s="28" t="s">
        <v>512</v>
      </c>
      <c r="E366" s="28"/>
      <c r="F366" s="28" t="s">
        <v>333</v>
      </c>
      <c r="G366" s="28">
        <v>800</v>
      </c>
      <c r="H366" s="28">
        <v>600</v>
      </c>
      <c r="I366" s="28">
        <v>300</v>
      </c>
      <c r="J366" s="36">
        <f t="shared" si="12"/>
        <v>1700</v>
      </c>
      <c r="K366" s="36"/>
      <c r="L366" s="36"/>
      <c r="M366" s="28" t="s">
        <v>22</v>
      </c>
    </row>
    <row r="367" s="3" customFormat="1" ht="15" customHeight="1" spans="1:13">
      <c r="A367" s="27">
        <v>336</v>
      </c>
      <c r="B367" s="28" t="s">
        <v>581</v>
      </c>
      <c r="C367" s="29"/>
      <c r="D367" s="28" t="s">
        <v>512</v>
      </c>
      <c r="E367" s="28"/>
      <c r="F367" s="28" t="s">
        <v>333</v>
      </c>
      <c r="G367" s="28">
        <v>1500</v>
      </c>
      <c r="H367" s="28">
        <v>1500</v>
      </c>
      <c r="I367" s="28">
        <v>600</v>
      </c>
      <c r="J367" s="36">
        <f t="shared" si="12"/>
        <v>3600</v>
      </c>
      <c r="K367" s="36"/>
      <c r="L367" s="36"/>
      <c r="M367" s="28" t="s">
        <v>22</v>
      </c>
    </row>
    <row r="368" s="3" customFormat="1" spans="1:13">
      <c r="A368" s="27">
        <v>337</v>
      </c>
      <c r="B368" s="28" t="s">
        <v>582</v>
      </c>
      <c r="C368" s="29"/>
      <c r="D368" s="28" t="s">
        <v>512</v>
      </c>
      <c r="E368" s="28"/>
      <c r="F368" s="28" t="s">
        <v>333</v>
      </c>
      <c r="G368" s="28">
        <v>3000</v>
      </c>
      <c r="H368" s="28">
        <v>3000</v>
      </c>
      <c r="I368" s="28">
        <v>1200</v>
      </c>
      <c r="J368" s="36">
        <f t="shared" si="12"/>
        <v>7200</v>
      </c>
      <c r="K368" s="36"/>
      <c r="L368" s="36"/>
      <c r="M368" s="28" t="s">
        <v>22</v>
      </c>
    </row>
    <row r="369" s="3" customFormat="1" spans="1:13">
      <c r="A369" s="27">
        <v>338</v>
      </c>
      <c r="B369" s="28" t="s">
        <v>583</v>
      </c>
      <c r="C369" s="29"/>
      <c r="D369" s="28" t="s">
        <v>512</v>
      </c>
      <c r="E369" s="28"/>
      <c r="F369" s="28" t="s">
        <v>333</v>
      </c>
      <c r="G369" s="28">
        <v>500</v>
      </c>
      <c r="H369" s="28">
        <v>400</v>
      </c>
      <c r="I369" s="28">
        <v>200</v>
      </c>
      <c r="J369" s="36">
        <f t="shared" si="12"/>
        <v>1100</v>
      </c>
      <c r="K369" s="36"/>
      <c r="L369" s="36"/>
      <c r="M369" s="28" t="s">
        <v>22</v>
      </c>
    </row>
    <row r="370" s="3" customFormat="1" spans="1:13">
      <c r="A370" s="27">
        <v>339</v>
      </c>
      <c r="B370" s="28" t="s">
        <v>584</v>
      </c>
      <c r="C370" s="29"/>
      <c r="D370" s="28" t="s">
        <v>512</v>
      </c>
      <c r="E370" s="28"/>
      <c r="F370" s="28" t="s">
        <v>333</v>
      </c>
      <c r="G370" s="28">
        <v>500</v>
      </c>
      <c r="H370" s="28">
        <v>300</v>
      </c>
      <c r="I370" s="28">
        <v>150</v>
      </c>
      <c r="J370" s="36">
        <f t="shared" si="12"/>
        <v>950</v>
      </c>
      <c r="K370" s="36"/>
      <c r="L370" s="36"/>
      <c r="M370" s="28" t="s">
        <v>22</v>
      </c>
    </row>
    <row r="371" s="7" customFormat="1" spans="1:13">
      <c r="A371" s="27">
        <v>340</v>
      </c>
      <c r="B371" s="28" t="s">
        <v>585</v>
      </c>
      <c r="C371" s="29"/>
      <c r="D371" s="28" t="s">
        <v>512</v>
      </c>
      <c r="E371" s="28"/>
      <c r="F371" s="27" t="s">
        <v>333</v>
      </c>
      <c r="G371" s="27">
        <v>100</v>
      </c>
      <c r="H371" s="27">
        <v>3000</v>
      </c>
      <c r="I371" s="27">
        <v>100</v>
      </c>
      <c r="J371" s="36">
        <f t="shared" si="12"/>
        <v>3200</v>
      </c>
      <c r="K371" s="73"/>
      <c r="L371" s="36"/>
      <c r="M371" s="28" t="s">
        <v>22</v>
      </c>
    </row>
    <row r="372" s="7" customFormat="1" spans="1:13">
      <c r="A372" s="73"/>
      <c r="B372" s="89"/>
      <c r="C372" s="90"/>
      <c r="D372" s="91"/>
      <c r="E372" s="89"/>
      <c r="F372" s="91"/>
      <c r="G372" s="91"/>
      <c r="H372" s="91"/>
      <c r="I372" s="91"/>
      <c r="J372" s="89"/>
      <c r="K372" s="91"/>
      <c r="L372" s="89">
        <f>SUM(L363:L371)</f>
        <v>0</v>
      </c>
      <c r="M372" s="76"/>
    </row>
    <row r="373" s="2" customFormat="1" ht="24" customHeight="1" spans="1:13">
      <c r="A373" s="105" t="s">
        <v>586</v>
      </c>
      <c r="B373" s="106"/>
      <c r="C373" s="107"/>
      <c r="D373" s="108"/>
      <c r="E373" s="106"/>
      <c r="F373" s="108"/>
      <c r="G373" s="108"/>
      <c r="H373" s="108"/>
      <c r="I373" s="108"/>
      <c r="J373" s="108"/>
      <c r="K373" s="108"/>
      <c r="L373" s="108"/>
      <c r="M373" s="110"/>
    </row>
    <row r="374" s="2" customFormat="1" ht="24" customHeight="1" spans="1:13">
      <c r="A374" s="49" t="s">
        <v>587</v>
      </c>
      <c r="B374" s="50"/>
      <c r="C374" s="51"/>
      <c r="D374" s="52"/>
      <c r="E374" s="50"/>
      <c r="F374" s="52"/>
      <c r="G374" s="52"/>
      <c r="H374" s="52"/>
      <c r="I374" s="52"/>
      <c r="J374" s="52"/>
      <c r="K374" s="52"/>
      <c r="L374" s="52"/>
      <c r="M374" s="26"/>
    </row>
    <row r="375" s="3" customFormat="1" ht="39.95" customHeight="1" spans="1:13">
      <c r="A375" s="27" t="s">
        <v>4</v>
      </c>
      <c r="B375" s="28" t="s">
        <v>5</v>
      </c>
      <c r="C375" s="29" t="s">
        <v>6</v>
      </c>
      <c r="D375" s="27" t="s">
        <v>7</v>
      </c>
      <c r="E375" s="28" t="s">
        <v>8</v>
      </c>
      <c r="F375" s="27" t="s">
        <v>9</v>
      </c>
      <c r="G375" s="28" t="s">
        <v>10</v>
      </c>
      <c r="H375" s="28" t="s">
        <v>11</v>
      </c>
      <c r="I375" s="28" t="s">
        <v>12</v>
      </c>
      <c r="J375" s="36" t="s">
        <v>13</v>
      </c>
      <c r="K375" s="36" t="s">
        <v>14</v>
      </c>
      <c r="L375" s="36" t="s">
        <v>15</v>
      </c>
      <c r="M375" s="28" t="s">
        <v>16</v>
      </c>
    </row>
    <row r="376" s="3" customFormat="1" ht="27" spans="1:13">
      <c r="A376" s="27">
        <v>341</v>
      </c>
      <c r="B376" s="28" t="s">
        <v>588</v>
      </c>
      <c r="C376" s="29" t="s">
        <v>589</v>
      </c>
      <c r="D376" s="28" t="s">
        <v>19</v>
      </c>
      <c r="E376" s="28" t="s">
        <v>590</v>
      </c>
      <c r="F376" s="28" t="s">
        <v>21</v>
      </c>
      <c r="G376" s="28">
        <v>250</v>
      </c>
      <c r="H376" s="28">
        <v>250</v>
      </c>
      <c r="I376" s="28">
        <v>180</v>
      </c>
      <c r="J376" s="36">
        <f t="shared" ref="J376:J439" si="13">G376+H376+I376</f>
        <v>680</v>
      </c>
      <c r="K376" s="36"/>
      <c r="L376" s="36"/>
      <c r="M376" s="28" t="s">
        <v>22</v>
      </c>
    </row>
    <row r="377" s="3" customFormat="1" ht="15" customHeight="1" spans="1:13">
      <c r="A377" s="27">
        <v>342</v>
      </c>
      <c r="B377" s="28" t="s">
        <v>591</v>
      </c>
      <c r="C377" s="29" t="s">
        <v>589</v>
      </c>
      <c r="D377" s="28" t="s">
        <v>19</v>
      </c>
      <c r="E377" s="28" t="s">
        <v>86</v>
      </c>
      <c r="F377" s="28" t="s">
        <v>21</v>
      </c>
      <c r="G377" s="28">
        <v>200</v>
      </c>
      <c r="H377" s="28">
        <v>400</v>
      </c>
      <c r="I377" s="28">
        <v>100</v>
      </c>
      <c r="J377" s="36">
        <f t="shared" si="13"/>
        <v>700</v>
      </c>
      <c r="K377" s="36"/>
      <c r="L377" s="36"/>
      <c r="M377" s="28" t="s">
        <v>22</v>
      </c>
    </row>
    <row r="378" s="5" customFormat="1" ht="27" spans="1:13">
      <c r="A378" s="27">
        <v>343</v>
      </c>
      <c r="B378" s="28" t="s">
        <v>592</v>
      </c>
      <c r="C378" s="29" t="s">
        <v>593</v>
      </c>
      <c r="D378" s="28" t="s">
        <v>19</v>
      </c>
      <c r="E378" s="28" t="s">
        <v>86</v>
      </c>
      <c r="F378" s="28" t="s">
        <v>21</v>
      </c>
      <c r="G378" s="28">
        <v>120</v>
      </c>
      <c r="H378" s="28">
        <v>120</v>
      </c>
      <c r="I378" s="28">
        <v>80</v>
      </c>
      <c r="J378" s="36">
        <f t="shared" si="13"/>
        <v>320</v>
      </c>
      <c r="K378" s="36"/>
      <c r="L378" s="36"/>
      <c r="M378" s="28" t="s">
        <v>22</v>
      </c>
    </row>
    <row r="379" s="3" customFormat="1" ht="27" spans="1:13">
      <c r="A379" s="27">
        <v>344</v>
      </c>
      <c r="B379" s="28" t="s">
        <v>594</v>
      </c>
      <c r="C379" s="29" t="s">
        <v>589</v>
      </c>
      <c r="D379" s="28" t="s">
        <v>19</v>
      </c>
      <c r="E379" s="28" t="s">
        <v>590</v>
      </c>
      <c r="F379" s="28" t="s">
        <v>21</v>
      </c>
      <c r="G379" s="28">
        <v>100</v>
      </c>
      <c r="H379" s="28">
        <v>400</v>
      </c>
      <c r="I379" s="28">
        <v>300</v>
      </c>
      <c r="J379" s="36">
        <f t="shared" si="13"/>
        <v>800</v>
      </c>
      <c r="K379" s="36"/>
      <c r="L379" s="36"/>
      <c r="M379" s="28" t="s">
        <v>22</v>
      </c>
    </row>
    <row r="380" s="3" customFormat="1" ht="27" spans="1:13">
      <c r="A380" s="27">
        <v>345</v>
      </c>
      <c r="B380" s="28" t="s">
        <v>595</v>
      </c>
      <c r="C380" s="29" t="s">
        <v>596</v>
      </c>
      <c r="D380" s="28" t="s">
        <v>19</v>
      </c>
      <c r="E380" s="28" t="s">
        <v>597</v>
      </c>
      <c r="F380" s="28" t="s">
        <v>21</v>
      </c>
      <c r="G380" s="28">
        <v>500</v>
      </c>
      <c r="H380" s="28">
        <v>500</v>
      </c>
      <c r="I380" s="28">
        <v>200</v>
      </c>
      <c r="J380" s="36">
        <f t="shared" si="13"/>
        <v>1200</v>
      </c>
      <c r="K380" s="36"/>
      <c r="L380" s="36"/>
      <c r="M380" s="28" t="s">
        <v>22</v>
      </c>
    </row>
    <row r="381" s="3" customFormat="1" ht="27" spans="1:13">
      <c r="A381" s="27">
        <v>346</v>
      </c>
      <c r="B381" s="28" t="s">
        <v>598</v>
      </c>
      <c r="C381" s="29" t="s">
        <v>589</v>
      </c>
      <c r="D381" s="28" t="s">
        <v>19</v>
      </c>
      <c r="E381" s="28" t="s">
        <v>86</v>
      </c>
      <c r="F381" s="28" t="s">
        <v>21</v>
      </c>
      <c r="G381" s="28">
        <v>20</v>
      </c>
      <c r="H381" s="28">
        <v>10</v>
      </c>
      <c r="I381" s="28">
        <v>30</v>
      </c>
      <c r="J381" s="36">
        <f t="shared" si="13"/>
        <v>60</v>
      </c>
      <c r="K381" s="36"/>
      <c r="L381" s="36"/>
      <c r="M381" s="28" t="s">
        <v>22</v>
      </c>
    </row>
    <row r="382" s="3" customFormat="1" ht="15" customHeight="1" spans="1:13">
      <c r="A382" s="27">
        <v>347</v>
      </c>
      <c r="B382" s="28" t="s">
        <v>599</v>
      </c>
      <c r="C382" s="29" t="s">
        <v>600</v>
      </c>
      <c r="D382" s="28" t="s">
        <v>19</v>
      </c>
      <c r="E382" s="28" t="s">
        <v>86</v>
      </c>
      <c r="F382" s="28" t="s">
        <v>21</v>
      </c>
      <c r="G382" s="28">
        <v>15</v>
      </c>
      <c r="H382" s="28">
        <v>15</v>
      </c>
      <c r="I382" s="28">
        <v>5</v>
      </c>
      <c r="J382" s="36">
        <f t="shared" si="13"/>
        <v>35</v>
      </c>
      <c r="K382" s="36"/>
      <c r="L382" s="36"/>
      <c r="M382" s="28" t="s">
        <v>22</v>
      </c>
    </row>
    <row r="383" s="3" customFormat="1" ht="27" spans="1:13">
      <c r="A383" s="27">
        <v>348</v>
      </c>
      <c r="B383" s="28" t="s">
        <v>601</v>
      </c>
      <c r="C383" s="29" t="s">
        <v>589</v>
      </c>
      <c r="D383" s="28" t="s">
        <v>19</v>
      </c>
      <c r="E383" s="28" t="s">
        <v>602</v>
      </c>
      <c r="F383" s="28" t="s">
        <v>21</v>
      </c>
      <c r="G383" s="28">
        <v>15</v>
      </c>
      <c r="H383" s="28">
        <v>30</v>
      </c>
      <c r="I383" s="28">
        <v>15</v>
      </c>
      <c r="J383" s="36">
        <f t="shared" si="13"/>
        <v>60</v>
      </c>
      <c r="K383" s="36"/>
      <c r="L383" s="36"/>
      <c r="M383" s="28" t="s">
        <v>22</v>
      </c>
    </row>
    <row r="384" s="3" customFormat="1" ht="27" spans="1:13">
      <c r="A384" s="27">
        <v>349</v>
      </c>
      <c r="B384" s="28" t="s">
        <v>603</v>
      </c>
      <c r="C384" s="29" t="s">
        <v>604</v>
      </c>
      <c r="D384" s="28" t="s">
        <v>19</v>
      </c>
      <c r="E384" s="28" t="s">
        <v>86</v>
      </c>
      <c r="F384" s="28" t="s">
        <v>21</v>
      </c>
      <c r="G384" s="28">
        <v>15</v>
      </c>
      <c r="H384" s="28">
        <v>15</v>
      </c>
      <c r="I384" s="28">
        <v>80</v>
      </c>
      <c r="J384" s="36">
        <f t="shared" si="13"/>
        <v>110</v>
      </c>
      <c r="K384" s="36"/>
      <c r="L384" s="36"/>
      <c r="M384" s="28" t="s">
        <v>22</v>
      </c>
    </row>
    <row r="385" s="3" customFormat="1" ht="27" spans="1:13">
      <c r="A385" s="27">
        <v>350</v>
      </c>
      <c r="B385" s="28" t="s">
        <v>605</v>
      </c>
      <c r="C385" s="29" t="s">
        <v>606</v>
      </c>
      <c r="D385" s="28" t="s">
        <v>19</v>
      </c>
      <c r="E385" s="28" t="s">
        <v>86</v>
      </c>
      <c r="F385" s="28" t="s">
        <v>21</v>
      </c>
      <c r="G385" s="28">
        <v>20</v>
      </c>
      <c r="H385" s="28">
        <v>20</v>
      </c>
      <c r="I385" s="28">
        <v>100</v>
      </c>
      <c r="J385" s="36">
        <f t="shared" si="13"/>
        <v>140</v>
      </c>
      <c r="K385" s="36"/>
      <c r="L385" s="36"/>
      <c r="M385" s="28" t="s">
        <v>22</v>
      </c>
    </row>
    <row r="386" s="3" customFormat="1" ht="27" spans="1:13">
      <c r="A386" s="27">
        <v>351</v>
      </c>
      <c r="B386" s="28" t="s">
        <v>607</v>
      </c>
      <c r="C386" s="29" t="s">
        <v>593</v>
      </c>
      <c r="D386" s="28" t="s">
        <v>19</v>
      </c>
      <c r="E386" s="28" t="s">
        <v>86</v>
      </c>
      <c r="F386" s="28" t="s">
        <v>21</v>
      </c>
      <c r="G386" s="28">
        <v>50</v>
      </c>
      <c r="H386" s="28">
        <v>50</v>
      </c>
      <c r="I386" s="28">
        <v>30</v>
      </c>
      <c r="J386" s="36">
        <f t="shared" si="13"/>
        <v>130</v>
      </c>
      <c r="K386" s="36"/>
      <c r="L386" s="36"/>
      <c r="M386" s="28" t="s">
        <v>22</v>
      </c>
    </row>
    <row r="387" s="3" customFormat="1" ht="27" spans="1:13">
      <c r="A387" s="27">
        <v>352</v>
      </c>
      <c r="B387" s="28" t="s">
        <v>608</v>
      </c>
      <c r="C387" s="29" t="s">
        <v>609</v>
      </c>
      <c r="D387" s="28" t="s">
        <v>19</v>
      </c>
      <c r="E387" s="28" t="s">
        <v>590</v>
      </c>
      <c r="F387" s="28" t="s">
        <v>21</v>
      </c>
      <c r="G387" s="28">
        <v>4800</v>
      </c>
      <c r="H387" s="28">
        <v>4800</v>
      </c>
      <c r="I387" s="28">
        <v>1200</v>
      </c>
      <c r="J387" s="36">
        <f t="shared" si="13"/>
        <v>10800</v>
      </c>
      <c r="K387" s="36"/>
      <c r="L387" s="36"/>
      <c r="M387" s="28" t="s">
        <v>22</v>
      </c>
    </row>
    <row r="388" s="3" customFormat="1" ht="27" spans="1:13">
      <c r="A388" s="27">
        <v>353</v>
      </c>
      <c r="B388" s="28" t="s">
        <v>610</v>
      </c>
      <c r="C388" s="29" t="s">
        <v>609</v>
      </c>
      <c r="D388" s="28" t="s">
        <v>19</v>
      </c>
      <c r="E388" s="28" t="s">
        <v>611</v>
      </c>
      <c r="F388" s="28" t="s">
        <v>21</v>
      </c>
      <c r="G388" s="28">
        <v>150</v>
      </c>
      <c r="H388" s="28">
        <v>150</v>
      </c>
      <c r="I388" s="28">
        <v>50</v>
      </c>
      <c r="J388" s="36">
        <f t="shared" si="13"/>
        <v>350</v>
      </c>
      <c r="K388" s="36"/>
      <c r="L388" s="36"/>
      <c r="M388" s="28" t="s">
        <v>22</v>
      </c>
    </row>
    <row r="389" s="3" customFormat="1" ht="15" customHeight="1" spans="1:13">
      <c r="A389" s="27">
        <v>354</v>
      </c>
      <c r="B389" s="28" t="s">
        <v>612</v>
      </c>
      <c r="C389" s="29" t="s">
        <v>609</v>
      </c>
      <c r="D389" s="28" t="s">
        <v>19</v>
      </c>
      <c r="E389" s="28" t="s">
        <v>613</v>
      </c>
      <c r="F389" s="28" t="s">
        <v>21</v>
      </c>
      <c r="G389" s="28">
        <v>20</v>
      </c>
      <c r="H389" s="28">
        <v>200</v>
      </c>
      <c r="I389" s="28">
        <v>10</v>
      </c>
      <c r="J389" s="36">
        <f t="shared" si="13"/>
        <v>230</v>
      </c>
      <c r="K389" s="36"/>
      <c r="L389" s="36"/>
      <c r="M389" s="28" t="s">
        <v>22</v>
      </c>
    </row>
    <row r="390" s="3" customFormat="1" ht="27" spans="1:13">
      <c r="A390" s="27">
        <v>355</v>
      </c>
      <c r="B390" s="28" t="s">
        <v>614</v>
      </c>
      <c r="C390" s="29" t="s">
        <v>609</v>
      </c>
      <c r="D390" s="28" t="s">
        <v>19</v>
      </c>
      <c r="E390" s="28" t="s">
        <v>590</v>
      </c>
      <c r="F390" s="28" t="s">
        <v>21</v>
      </c>
      <c r="G390" s="28">
        <v>20</v>
      </c>
      <c r="H390" s="28">
        <v>200</v>
      </c>
      <c r="I390" s="28">
        <v>10</v>
      </c>
      <c r="J390" s="36">
        <f t="shared" si="13"/>
        <v>230</v>
      </c>
      <c r="K390" s="36"/>
      <c r="L390" s="36"/>
      <c r="M390" s="28" t="s">
        <v>22</v>
      </c>
    </row>
    <row r="391" s="3" customFormat="1" ht="27" spans="1:13">
      <c r="A391" s="27">
        <v>356</v>
      </c>
      <c r="B391" s="28" t="s">
        <v>615</v>
      </c>
      <c r="C391" s="29" t="s">
        <v>609</v>
      </c>
      <c r="D391" s="28" t="s">
        <v>19</v>
      </c>
      <c r="E391" s="28" t="s">
        <v>304</v>
      </c>
      <c r="F391" s="28" t="s">
        <v>21</v>
      </c>
      <c r="G391" s="28">
        <v>10</v>
      </c>
      <c r="H391" s="28">
        <v>200</v>
      </c>
      <c r="I391" s="28">
        <v>10</v>
      </c>
      <c r="J391" s="36">
        <f t="shared" si="13"/>
        <v>220</v>
      </c>
      <c r="K391" s="36"/>
      <c r="L391" s="36"/>
      <c r="M391" s="28" t="s">
        <v>22</v>
      </c>
    </row>
    <row r="392" s="3" customFormat="1" ht="27" spans="1:13">
      <c r="A392" s="27">
        <v>357</v>
      </c>
      <c r="B392" s="28" t="s">
        <v>616</v>
      </c>
      <c r="C392" s="29" t="s">
        <v>609</v>
      </c>
      <c r="D392" s="28" t="s">
        <v>19</v>
      </c>
      <c r="E392" s="28" t="s">
        <v>86</v>
      </c>
      <c r="F392" s="28" t="s">
        <v>21</v>
      </c>
      <c r="G392" s="28">
        <v>15</v>
      </c>
      <c r="H392" s="28">
        <v>15</v>
      </c>
      <c r="I392" s="28">
        <v>8</v>
      </c>
      <c r="J392" s="36">
        <f t="shared" si="13"/>
        <v>38</v>
      </c>
      <c r="K392" s="36"/>
      <c r="L392" s="36"/>
      <c r="M392" s="28" t="s">
        <v>22</v>
      </c>
    </row>
    <row r="393" s="3" customFormat="1" ht="27" spans="1:13">
      <c r="A393" s="27">
        <v>358</v>
      </c>
      <c r="B393" s="28" t="s">
        <v>617</v>
      </c>
      <c r="C393" s="29" t="s">
        <v>609</v>
      </c>
      <c r="D393" s="28" t="s">
        <v>19</v>
      </c>
      <c r="E393" s="28" t="s">
        <v>590</v>
      </c>
      <c r="F393" s="28" t="s">
        <v>21</v>
      </c>
      <c r="G393" s="28">
        <v>20</v>
      </c>
      <c r="H393" s="28">
        <v>200</v>
      </c>
      <c r="I393" s="28">
        <v>10</v>
      </c>
      <c r="J393" s="36">
        <f t="shared" si="13"/>
        <v>230</v>
      </c>
      <c r="K393" s="36"/>
      <c r="L393" s="36"/>
      <c r="M393" s="28" t="s">
        <v>22</v>
      </c>
    </row>
    <row r="394" s="3" customFormat="1" ht="27" spans="1:13">
      <c r="A394" s="27">
        <v>359</v>
      </c>
      <c r="B394" s="28" t="s">
        <v>618</v>
      </c>
      <c r="C394" s="29" t="s">
        <v>619</v>
      </c>
      <c r="D394" s="28" t="s">
        <v>19</v>
      </c>
      <c r="E394" s="28" t="s">
        <v>620</v>
      </c>
      <c r="F394" s="28" t="s">
        <v>21</v>
      </c>
      <c r="G394" s="28">
        <v>20</v>
      </c>
      <c r="H394" s="28">
        <v>20</v>
      </c>
      <c r="I394" s="28">
        <v>10</v>
      </c>
      <c r="J394" s="36">
        <f t="shared" si="13"/>
        <v>50</v>
      </c>
      <c r="K394" s="36"/>
      <c r="L394" s="36"/>
      <c r="M394" s="28" t="s">
        <v>22</v>
      </c>
    </row>
    <row r="395" s="3" customFormat="1" ht="27" spans="1:13">
      <c r="A395" s="27">
        <v>360</v>
      </c>
      <c r="B395" s="28" t="s">
        <v>621</v>
      </c>
      <c r="C395" s="29" t="s">
        <v>593</v>
      </c>
      <c r="D395" s="28" t="s">
        <v>19</v>
      </c>
      <c r="E395" s="28" t="s">
        <v>622</v>
      </c>
      <c r="F395" s="28" t="s">
        <v>21</v>
      </c>
      <c r="G395" s="28">
        <v>20</v>
      </c>
      <c r="H395" s="28">
        <v>20</v>
      </c>
      <c r="I395" s="28">
        <v>60</v>
      </c>
      <c r="J395" s="36">
        <f t="shared" si="13"/>
        <v>100</v>
      </c>
      <c r="K395" s="36"/>
      <c r="L395" s="36"/>
      <c r="M395" s="28" t="s">
        <v>22</v>
      </c>
    </row>
    <row r="396" s="3" customFormat="1" ht="27" spans="1:13">
      <c r="A396" s="27">
        <v>361</v>
      </c>
      <c r="B396" s="28" t="s">
        <v>623</v>
      </c>
      <c r="C396" s="29" t="s">
        <v>593</v>
      </c>
      <c r="D396" s="28" t="s">
        <v>19</v>
      </c>
      <c r="E396" s="28" t="s">
        <v>624</v>
      </c>
      <c r="F396" s="28" t="s">
        <v>21</v>
      </c>
      <c r="G396" s="28">
        <v>20</v>
      </c>
      <c r="H396" s="28">
        <v>20</v>
      </c>
      <c r="I396" s="28">
        <v>30</v>
      </c>
      <c r="J396" s="36">
        <f t="shared" si="13"/>
        <v>70</v>
      </c>
      <c r="K396" s="36"/>
      <c r="L396" s="36"/>
      <c r="M396" s="28" t="s">
        <v>22</v>
      </c>
    </row>
    <row r="397" s="3" customFormat="1" ht="15" customHeight="1" spans="1:13">
      <c r="A397" s="27">
        <v>362</v>
      </c>
      <c r="B397" s="28" t="s">
        <v>625</v>
      </c>
      <c r="C397" s="29" t="s">
        <v>619</v>
      </c>
      <c r="D397" s="28" t="s">
        <v>19</v>
      </c>
      <c r="E397" s="28" t="s">
        <v>169</v>
      </c>
      <c r="F397" s="28" t="s">
        <v>21</v>
      </c>
      <c r="G397" s="28">
        <v>80</v>
      </c>
      <c r="H397" s="28">
        <v>80</v>
      </c>
      <c r="I397" s="28">
        <v>50</v>
      </c>
      <c r="J397" s="36">
        <f t="shared" si="13"/>
        <v>210</v>
      </c>
      <c r="K397" s="36"/>
      <c r="L397" s="36"/>
      <c r="M397" s="28" t="s">
        <v>22</v>
      </c>
    </row>
    <row r="398" s="3" customFormat="1" ht="27" spans="1:13">
      <c r="A398" s="27">
        <v>363</v>
      </c>
      <c r="B398" s="28" t="s">
        <v>626</v>
      </c>
      <c r="C398" s="29" t="s">
        <v>619</v>
      </c>
      <c r="D398" s="28" t="s">
        <v>19</v>
      </c>
      <c r="E398" s="28" t="s">
        <v>86</v>
      </c>
      <c r="F398" s="28" t="s">
        <v>21</v>
      </c>
      <c r="G398" s="28">
        <v>100</v>
      </c>
      <c r="H398" s="28">
        <v>100</v>
      </c>
      <c r="I398" s="28">
        <v>50</v>
      </c>
      <c r="J398" s="36">
        <f t="shared" si="13"/>
        <v>250</v>
      </c>
      <c r="K398" s="36"/>
      <c r="L398" s="36"/>
      <c r="M398" s="28" t="s">
        <v>22</v>
      </c>
    </row>
    <row r="399" s="3" customFormat="1" ht="27" spans="1:13">
      <c r="A399" s="27">
        <v>364</v>
      </c>
      <c r="B399" s="28" t="s">
        <v>627</v>
      </c>
      <c r="C399" s="29" t="s">
        <v>589</v>
      </c>
      <c r="D399" s="28" t="s">
        <v>19</v>
      </c>
      <c r="E399" s="28" t="s">
        <v>86</v>
      </c>
      <c r="F399" s="27" t="s">
        <v>21</v>
      </c>
      <c r="G399" s="28">
        <v>100</v>
      </c>
      <c r="H399" s="28">
        <v>400</v>
      </c>
      <c r="I399" s="28">
        <v>30</v>
      </c>
      <c r="J399" s="36">
        <f t="shared" si="13"/>
        <v>530</v>
      </c>
      <c r="K399" s="36"/>
      <c r="L399" s="36"/>
      <c r="M399" s="28" t="s">
        <v>22</v>
      </c>
    </row>
    <row r="400" s="3" customFormat="1" ht="27" spans="1:13">
      <c r="A400" s="27">
        <v>365</v>
      </c>
      <c r="B400" s="28" t="s">
        <v>628</v>
      </c>
      <c r="C400" s="29" t="s">
        <v>629</v>
      </c>
      <c r="D400" s="28" t="s">
        <v>19</v>
      </c>
      <c r="E400" s="28" t="s">
        <v>630</v>
      </c>
      <c r="F400" s="27" t="s">
        <v>21</v>
      </c>
      <c r="G400" s="28">
        <v>20</v>
      </c>
      <c r="H400" s="28">
        <v>20</v>
      </c>
      <c r="I400" s="28">
        <v>20</v>
      </c>
      <c r="J400" s="36">
        <f t="shared" si="13"/>
        <v>60</v>
      </c>
      <c r="K400" s="36"/>
      <c r="L400" s="36"/>
      <c r="M400" s="28" t="s">
        <v>22</v>
      </c>
    </row>
    <row r="401" s="3" customFormat="1" ht="27" spans="1:13">
      <c r="A401" s="27">
        <v>366</v>
      </c>
      <c r="B401" s="28" t="s">
        <v>631</v>
      </c>
      <c r="C401" s="29" t="s">
        <v>632</v>
      </c>
      <c r="D401" s="28" t="s">
        <v>19</v>
      </c>
      <c r="E401" s="28" t="s">
        <v>633</v>
      </c>
      <c r="F401" s="27" t="s">
        <v>21</v>
      </c>
      <c r="G401" s="28">
        <v>50</v>
      </c>
      <c r="H401" s="28">
        <v>50</v>
      </c>
      <c r="I401" s="28">
        <v>50</v>
      </c>
      <c r="J401" s="36">
        <f t="shared" si="13"/>
        <v>150</v>
      </c>
      <c r="K401" s="36"/>
      <c r="L401" s="36"/>
      <c r="M401" s="28" t="s">
        <v>22</v>
      </c>
    </row>
    <row r="402" s="3" customFormat="1" ht="27" spans="1:13">
      <c r="A402" s="27">
        <v>367</v>
      </c>
      <c r="B402" s="28" t="s">
        <v>634</v>
      </c>
      <c r="C402" s="29" t="s">
        <v>593</v>
      </c>
      <c r="D402" s="28" t="s">
        <v>19</v>
      </c>
      <c r="E402" s="28" t="s">
        <v>635</v>
      </c>
      <c r="F402" s="27" t="s">
        <v>21</v>
      </c>
      <c r="G402" s="28">
        <v>50</v>
      </c>
      <c r="H402" s="28">
        <v>50</v>
      </c>
      <c r="I402" s="28">
        <v>50</v>
      </c>
      <c r="J402" s="36">
        <f t="shared" si="13"/>
        <v>150</v>
      </c>
      <c r="K402" s="36"/>
      <c r="L402" s="36"/>
      <c r="M402" s="28" t="s">
        <v>22</v>
      </c>
    </row>
    <row r="403" s="3" customFormat="1" ht="27" spans="1:13">
      <c r="A403" s="27">
        <v>368</v>
      </c>
      <c r="B403" s="28" t="s">
        <v>636</v>
      </c>
      <c r="C403" s="29" t="s">
        <v>589</v>
      </c>
      <c r="D403" s="28" t="s">
        <v>19</v>
      </c>
      <c r="E403" s="28" t="s">
        <v>590</v>
      </c>
      <c r="F403" s="27" t="s">
        <v>21</v>
      </c>
      <c r="G403" s="28">
        <v>50</v>
      </c>
      <c r="H403" s="28">
        <v>50</v>
      </c>
      <c r="I403" s="28">
        <v>50</v>
      </c>
      <c r="J403" s="36">
        <f t="shared" si="13"/>
        <v>150</v>
      </c>
      <c r="K403" s="36"/>
      <c r="L403" s="36"/>
      <c r="M403" s="28" t="s">
        <v>22</v>
      </c>
    </row>
    <row r="404" s="3" customFormat="1" ht="27" spans="1:13">
      <c r="A404" s="27">
        <v>369</v>
      </c>
      <c r="B404" s="28" t="s">
        <v>637</v>
      </c>
      <c r="C404" s="29" t="s">
        <v>589</v>
      </c>
      <c r="D404" s="28" t="s">
        <v>19</v>
      </c>
      <c r="E404" s="28" t="s">
        <v>638</v>
      </c>
      <c r="F404" s="27" t="s">
        <v>21</v>
      </c>
      <c r="G404" s="28">
        <v>50</v>
      </c>
      <c r="H404" s="28">
        <v>50</v>
      </c>
      <c r="I404" s="28">
        <v>50</v>
      </c>
      <c r="J404" s="36">
        <f t="shared" si="13"/>
        <v>150</v>
      </c>
      <c r="K404" s="36"/>
      <c r="L404" s="36"/>
      <c r="M404" s="28" t="s">
        <v>22</v>
      </c>
    </row>
    <row r="405" s="3" customFormat="1" ht="27" spans="1:13">
      <c r="A405" s="27">
        <v>370</v>
      </c>
      <c r="B405" s="28" t="s">
        <v>639</v>
      </c>
      <c r="C405" s="29" t="s">
        <v>640</v>
      </c>
      <c r="D405" s="28" t="s">
        <v>19</v>
      </c>
      <c r="E405" s="28" t="s">
        <v>641</v>
      </c>
      <c r="F405" s="27" t="s">
        <v>21</v>
      </c>
      <c r="G405" s="28">
        <v>30</v>
      </c>
      <c r="H405" s="28">
        <v>30</v>
      </c>
      <c r="I405" s="28">
        <v>15</v>
      </c>
      <c r="J405" s="36">
        <f t="shared" si="13"/>
        <v>75</v>
      </c>
      <c r="K405" s="36"/>
      <c r="L405" s="36"/>
      <c r="M405" s="28" t="s">
        <v>22</v>
      </c>
    </row>
    <row r="406" s="3" customFormat="1" ht="27" spans="1:13">
      <c r="A406" s="27">
        <v>371</v>
      </c>
      <c r="B406" s="28" t="s">
        <v>642</v>
      </c>
      <c r="C406" s="29" t="s">
        <v>643</v>
      </c>
      <c r="D406" s="28" t="s">
        <v>19</v>
      </c>
      <c r="E406" s="28" t="s">
        <v>644</v>
      </c>
      <c r="F406" s="27" t="s">
        <v>21</v>
      </c>
      <c r="G406" s="28">
        <v>100</v>
      </c>
      <c r="H406" s="28">
        <v>100</v>
      </c>
      <c r="I406" s="28">
        <v>100</v>
      </c>
      <c r="J406" s="36">
        <f t="shared" si="13"/>
        <v>300</v>
      </c>
      <c r="K406" s="36"/>
      <c r="L406" s="36"/>
      <c r="M406" s="28" t="s">
        <v>22</v>
      </c>
    </row>
    <row r="407" s="3" customFormat="1" ht="27" spans="1:13">
      <c r="A407" s="27">
        <v>372</v>
      </c>
      <c r="B407" s="28" t="s">
        <v>645</v>
      </c>
      <c r="C407" s="29" t="s">
        <v>646</v>
      </c>
      <c r="D407" s="28" t="s">
        <v>19</v>
      </c>
      <c r="E407" s="28"/>
      <c r="F407" s="27" t="s">
        <v>333</v>
      </c>
      <c r="G407" s="28">
        <v>500</v>
      </c>
      <c r="H407" s="28">
        <v>500</v>
      </c>
      <c r="I407" s="28">
        <v>100</v>
      </c>
      <c r="J407" s="36">
        <f t="shared" si="13"/>
        <v>1100</v>
      </c>
      <c r="K407" s="36"/>
      <c r="L407" s="36"/>
      <c r="M407" s="28" t="s">
        <v>22</v>
      </c>
    </row>
    <row r="408" s="3" customFormat="1" ht="27" spans="1:13">
      <c r="A408" s="27">
        <v>373</v>
      </c>
      <c r="B408" s="28" t="s">
        <v>647</v>
      </c>
      <c r="C408" s="29" t="s">
        <v>646</v>
      </c>
      <c r="D408" s="28" t="s">
        <v>19</v>
      </c>
      <c r="E408" s="28"/>
      <c r="F408" s="27" t="s">
        <v>333</v>
      </c>
      <c r="G408" s="28">
        <v>300</v>
      </c>
      <c r="H408" s="28">
        <v>1300</v>
      </c>
      <c r="I408" s="28">
        <v>30</v>
      </c>
      <c r="J408" s="36">
        <f t="shared" si="13"/>
        <v>1630</v>
      </c>
      <c r="K408" s="36"/>
      <c r="L408" s="36"/>
      <c r="M408" s="28" t="s">
        <v>22</v>
      </c>
    </row>
    <row r="409" s="3" customFormat="1" ht="27" spans="1:13">
      <c r="A409" s="27">
        <v>374</v>
      </c>
      <c r="B409" s="28" t="s">
        <v>648</v>
      </c>
      <c r="C409" s="29" t="s">
        <v>332</v>
      </c>
      <c r="D409" s="28" t="s">
        <v>19</v>
      </c>
      <c r="E409" s="28"/>
      <c r="F409" s="28" t="s">
        <v>333</v>
      </c>
      <c r="G409" s="28">
        <v>100</v>
      </c>
      <c r="H409" s="28">
        <v>1300</v>
      </c>
      <c r="I409" s="28">
        <v>60</v>
      </c>
      <c r="J409" s="36">
        <f t="shared" si="13"/>
        <v>1460</v>
      </c>
      <c r="K409" s="36"/>
      <c r="L409" s="36"/>
      <c r="M409" s="28" t="s">
        <v>22</v>
      </c>
    </row>
    <row r="410" s="3" customFormat="1" ht="27" spans="1:13">
      <c r="A410" s="27">
        <v>375</v>
      </c>
      <c r="B410" s="28" t="s">
        <v>649</v>
      </c>
      <c r="C410" s="29" t="s">
        <v>650</v>
      </c>
      <c r="D410" s="28" t="s">
        <v>19</v>
      </c>
      <c r="E410" s="28" t="s">
        <v>651</v>
      </c>
      <c r="F410" s="28" t="s">
        <v>21</v>
      </c>
      <c r="G410" s="28">
        <v>50</v>
      </c>
      <c r="H410" s="28">
        <v>30</v>
      </c>
      <c r="I410" s="28">
        <v>20</v>
      </c>
      <c r="J410" s="36">
        <f t="shared" si="13"/>
        <v>100</v>
      </c>
      <c r="K410" s="36"/>
      <c r="L410" s="36"/>
      <c r="M410" s="28" t="s">
        <v>22</v>
      </c>
    </row>
    <row r="411" s="3" customFormat="1" ht="18" customHeight="1" spans="1:13">
      <c r="A411" s="27">
        <v>376</v>
      </c>
      <c r="B411" s="28" t="s">
        <v>652</v>
      </c>
      <c r="C411" s="29" t="s">
        <v>653</v>
      </c>
      <c r="D411" s="28" t="s">
        <v>19</v>
      </c>
      <c r="E411" s="28" t="s">
        <v>638</v>
      </c>
      <c r="F411" s="28" t="s">
        <v>21</v>
      </c>
      <c r="G411" s="28">
        <v>20</v>
      </c>
      <c r="H411" s="28">
        <v>10</v>
      </c>
      <c r="I411" s="28">
        <v>10</v>
      </c>
      <c r="J411" s="36">
        <f t="shared" si="13"/>
        <v>40</v>
      </c>
      <c r="K411" s="36"/>
      <c r="L411" s="36"/>
      <c r="M411" s="28" t="s">
        <v>22</v>
      </c>
    </row>
    <row r="412" s="3" customFormat="1" ht="27" spans="1:13">
      <c r="A412" s="27">
        <v>377</v>
      </c>
      <c r="B412" s="28" t="s">
        <v>654</v>
      </c>
      <c r="C412" s="29" t="s">
        <v>655</v>
      </c>
      <c r="D412" s="28" t="s">
        <v>19</v>
      </c>
      <c r="E412" s="28" t="s">
        <v>638</v>
      </c>
      <c r="F412" s="28" t="s">
        <v>21</v>
      </c>
      <c r="G412" s="28">
        <v>20</v>
      </c>
      <c r="H412" s="28">
        <v>20</v>
      </c>
      <c r="I412" s="28">
        <v>15</v>
      </c>
      <c r="J412" s="36">
        <f t="shared" si="13"/>
        <v>55</v>
      </c>
      <c r="K412" s="36"/>
      <c r="L412" s="36"/>
      <c r="M412" s="28" t="s">
        <v>22</v>
      </c>
    </row>
    <row r="413" s="3" customFormat="1" ht="27" spans="1:13">
      <c r="A413" s="27">
        <v>378</v>
      </c>
      <c r="B413" s="28" t="s">
        <v>656</v>
      </c>
      <c r="C413" s="29" t="s">
        <v>655</v>
      </c>
      <c r="D413" s="28" t="s">
        <v>19</v>
      </c>
      <c r="E413" s="28" t="s">
        <v>657</v>
      </c>
      <c r="F413" s="28" t="s">
        <v>21</v>
      </c>
      <c r="G413" s="28">
        <v>20</v>
      </c>
      <c r="H413" s="28">
        <v>20</v>
      </c>
      <c r="I413" s="28">
        <v>10</v>
      </c>
      <c r="J413" s="36">
        <f t="shared" si="13"/>
        <v>50</v>
      </c>
      <c r="K413" s="36"/>
      <c r="L413" s="36"/>
      <c r="M413" s="28" t="s">
        <v>22</v>
      </c>
    </row>
    <row r="414" s="3" customFormat="1" ht="15" customHeight="1" spans="1:13">
      <c r="A414" s="27">
        <v>379</v>
      </c>
      <c r="B414" s="28" t="s">
        <v>658</v>
      </c>
      <c r="C414" s="29" t="s">
        <v>655</v>
      </c>
      <c r="D414" s="28" t="s">
        <v>19</v>
      </c>
      <c r="E414" s="28" t="s">
        <v>86</v>
      </c>
      <c r="F414" s="28" t="s">
        <v>21</v>
      </c>
      <c r="G414" s="28">
        <v>20</v>
      </c>
      <c r="H414" s="28">
        <v>20</v>
      </c>
      <c r="I414" s="28">
        <v>15</v>
      </c>
      <c r="J414" s="36">
        <f t="shared" si="13"/>
        <v>55</v>
      </c>
      <c r="K414" s="36"/>
      <c r="L414" s="36"/>
      <c r="M414" s="28" t="s">
        <v>22</v>
      </c>
    </row>
    <row r="415" s="3" customFormat="1" ht="27" spans="1:13">
      <c r="A415" s="27">
        <v>380</v>
      </c>
      <c r="B415" s="28" t="s">
        <v>659</v>
      </c>
      <c r="C415" s="29" t="s">
        <v>660</v>
      </c>
      <c r="D415" s="28" t="s">
        <v>19</v>
      </c>
      <c r="E415" s="28" t="s">
        <v>661</v>
      </c>
      <c r="F415" s="28" t="s">
        <v>21</v>
      </c>
      <c r="G415" s="28">
        <v>20</v>
      </c>
      <c r="H415" s="28">
        <v>20</v>
      </c>
      <c r="I415" s="28">
        <v>20</v>
      </c>
      <c r="J415" s="36">
        <f t="shared" si="13"/>
        <v>60</v>
      </c>
      <c r="K415" s="36"/>
      <c r="L415" s="36"/>
      <c r="M415" s="28" t="s">
        <v>22</v>
      </c>
    </row>
    <row r="416" s="3" customFormat="1" ht="27" spans="1:13">
      <c r="A416" s="27">
        <v>381</v>
      </c>
      <c r="B416" s="35" t="s">
        <v>662</v>
      </c>
      <c r="C416" s="29" t="s">
        <v>663</v>
      </c>
      <c r="D416" s="28" t="s">
        <v>19</v>
      </c>
      <c r="E416" s="35" t="s">
        <v>664</v>
      </c>
      <c r="F416" s="28" t="s">
        <v>21</v>
      </c>
      <c r="G416" s="28">
        <v>20</v>
      </c>
      <c r="H416" s="28">
        <v>20</v>
      </c>
      <c r="I416" s="28">
        <v>10</v>
      </c>
      <c r="J416" s="36">
        <f t="shared" si="13"/>
        <v>50</v>
      </c>
      <c r="K416" s="36"/>
      <c r="L416" s="36"/>
      <c r="M416" s="28" t="s">
        <v>22</v>
      </c>
    </row>
    <row r="417" s="3" customFormat="1" ht="27" spans="1:13">
      <c r="A417" s="27">
        <v>382</v>
      </c>
      <c r="B417" s="28" t="s">
        <v>665</v>
      </c>
      <c r="C417" s="29" t="s">
        <v>660</v>
      </c>
      <c r="D417" s="28" t="s">
        <v>19</v>
      </c>
      <c r="E417" s="28" t="s">
        <v>666</v>
      </c>
      <c r="F417" s="28" t="s">
        <v>21</v>
      </c>
      <c r="G417" s="28">
        <v>20</v>
      </c>
      <c r="H417" s="28">
        <v>20</v>
      </c>
      <c r="I417" s="28">
        <v>10</v>
      </c>
      <c r="J417" s="36">
        <f t="shared" si="13"/>
        <v>50</v>
      </c>
      <c r="K417" s="36"/>
      <c r="L417" s="36"/>
      <c r="M417" s="28" t="s">
        <v>22</v>
      </c>
    </row>
    <row r="418" s="3" customFormat="1" ht="27" spans="1:13">
      <c r="A418" s="27">
        <v>383</v>
      </c>
      <c r="B418" s="28" t="s">
        <v>667</v>
      </c>
      <c r="C418" s="29" t="s">
        <v>653</v>
      </c>
      <c r="D418" s="28" t="s">
        <v>19</v>
      </c>
      <c r="E418" s="28" t="s">
        <v>668</v>
      </c>
      <c r="F418" s="28" t="s">
        <v>21</v>
      </c>
      <c r="G418" s="28">
        <v>15</v>
      </c>
      <c r="H418" s="28">
        <v>15</v>
      </c>
      <c r="I418" s="28">
        <v>25</v>
      </c>
      <c r="J418" s="36">
        <f t="shared" si="13"/>
        <v>55</v>
      </c>
      <c r="K418" s="36"/>
      <c r="L418" s="36"/>
      <c r="M418" s="28" t="s">
        <v>22</v>
      </c>
    </row>
    <row r="419" s="3" customFormat="1" ht="27" spans="1:13">
      <c r="A419" s="27">
        <v>384</v>
      </c>
      <c r="B419" s="28" t="s">
        <v>669</v>
      </c>
      <c r="C419" s="29" t="s">
        <v>670</v>
      </c>
      <c r="D419" s="28" t="s">
        <v>19</v>
      </c>
      <c r="E419" s="28" t="s">
        <v>671</v>
      </c>
      <c r="F419" s="28" t="s">
        <v>21</v>
      </c>
      <c r="G419" s="28">
        <v>10</v>
      </c>
      <c r="H419" s="28">
        <v>10</v>
      </c>
      <c r="I419" s="28">
        <v>5</v>
      </c>
      <c r="J419" s="36">
        <f t="shared" si="13"/>
        <v>25</v>
      </c>
      <c r="K419" s="36"/>
      <c r="L419" s="36"/>
      <c r="M419" s="28" t="s">
        <v>22</v>
      </c>
    </row>
    <row r="420" s="3" customFormat="1" ht="15" customHeight="1" spans="1:13">
      <c r="A420" s="27">
        <v>385</v>
      </c>
      <c r="B420" s="28" t="s">
        <v>672</v>
      </c>
      <c r="C420" s="29" t="s">
        <v>653</v>
      </c>
      <c r="D420" s="28" t="s">
        <v>19</v>
      </c>
      <c r="E420" s="28" t="s">
        <v>673</v>
      </c>
      <c r="F420" s="28" t="s">
        <v>21</v>
      </c>
      <c r="G420" s="28">
        <v>260</v>
      </c>
      <c r="H420" s="28">
        <v>260</v>
      </c>
      <c r="I420" s="28">
        <v>80</v>
      </c>
      <c r="J420" s="36">
        <f t="shared" si="13"/>
        <v>600</v>
      </c>
      <c r="K420" s="36"/>
      <c r="L420" s="36"/>
      <c r="M420" s="28" t="s">
        <v>22</v>
      </c>
    </row>
    <row r="421" s="6" customFormat="1" ht="27" spans="1:13">
      <c r="A421" s="27">
        <v>386</v>
      </c>
      <c r="B421" s="28" t="s">
        <v>674</v>
      </c>
      <c r="C421" s="29" t="s">
        <v>675</v>
      </c>
      <c r="D421" s="28" t="s">
        <v>19</v>
      </c>
      <c r="E421" s="28" t="s">
        <v>676</v>
      </c>
      <c r="F421" s="28" t="s">
        <v>677</v>
      </c>
      <c r="G421" s="28">
        <v>230</v>
      </c>
      <c r="H421" s="28">
        <v>230</v>
      </c>
      <c r="I421" s="28">
        <v>100</v>
      </c>
      <c r="J421" s="36">
        <f t="shared" si="13"/>
        <v>560</v>
      </c>
      <c r="K421" s="36"/>
      <c r="L421" s="36"/>
      <c r="M421" s="28" t="s">
        <v>22</v>
      </c>
    </row>
    <row r="422" s="3" customFormat="1" ht="27" spans="1:13">
      <c r="A422" s="27">
        <v>387</v>
      </c>
      <c r="B422" s="28" t="s">
        <v>678</v>
      </c>
      <c r="C422" s="29" t="s">
        <v>679</v>
      </c>
      <c r="D422" s="28" t="s">
        <v>19</v>
      </c>
      <c r="E422" s="28" t="s">
        <v>680</v>
      </c>
      <c r="F422" s="28" t="s">
        <v>21</v>
      </c>
      <c r="G422" s="28">
        <v>10</v>
      </c>
      <c r="H422" s="28">
        <v>10</v>
      </c>
      <c r="I422" s="28">
        <v>10</v>
      </c>
      <c r="J422" s="36">
        <f t="shared" si="13"/>
        <v>30</v>
      </c>
      <c r="K422" s="36"/>
      <c r="L422" s="36"/>
      <c r="M422" s="28" t="s">
        <v>22</v>
      </c>
    </row>
    <row r="423" s="3" customFormat="1" ht="27" spans="1:13">
      <c r="A423" s="27">
        <v>388</v>
      </c>
      <c r="B423" s="28" t="s">
        <v>681</v>
      </c>
      <c r="C423" s="29" t="s">
        <v>650</v>
      </c>
      <c r="D423" s="28" t="s">
        <v>19</v>
      </c>
      <c r="E423" s="28" t="s">
        <v>682</v>
      </c>
      <c r="F423" s="28" t="s">
        <v>21</v>
      </c>
      <c r="G423" s="28">
        <v>10</v>
      </c>
      <c r="H423" s="28">
        <v>10</v>
      </c>
      <c r="I423" s="28">
        <v>5</v>
      </c>
      <c r="J423" s="36">
        <f t="shared" si="13"/>
        <v>25</v>
      </c>
      <c r="K423" s="36"/>
      <c r="L423" s="36"/>
      <c r="M423" s="28" t="s">
        <v>22</v>
      </c>
    </row>
    <row r="424" s="3" customFormat="1" ht="27" spans="1:13">
      <c r="A424" s="27">
        <v>389</v>
      </c>
      <c r="B424" s="28" t="s">
        <v>683</v>
      </c>
      <c r="C424" s="29" t="s">
        <v>684</v>
      </c>
      <c r="D424" s="28" t="s">
        <v>19</v>
      </c>
      <c r="E424" s="28" t="s">
        <v>685</v>
      </c>
      <c r="F424" s="28" t="s">
        <v>113</v>
      </c>
      <c r="G424" s="28">
        <v>10</v>
      </c>
      <c r="H424" s="28">
        <v>10</v>
      </c>
      <c r="I424" s="28">
        <v>5</v>
      </c>
      <c r="J424" s="36">
        <f t="shared" si="13"/>
        <v>25</v>
      </c>
      <c r="K424" s="36"/>
      <c r="L424" s="36"/>
      <c r="M424" s="28" t="s">
        <v>22</v>
      </c>
    </row>
    <row r="425" s="3" customFormat="1" ht="27" spans="1:13">
      <c r="A425" s="27">
        <v>390</v>
      </c>
      <c r="B425" s="28" t="s">
        <v>686</v>
      </c>
      <c r="C425" s="29" t="s">
        <v>687</v>
      </c>
      <c r="D425" s="28" t="s">
        <v>19</v>
      </c>
      <c r="E425" s="28" t="s">
        <v>597</v>
      </c>
      <c r="F425" s="28" t="s">
        <v>21</v>
      </c>
      <c r="G425" s="28">
        <v>20</v>
      </c>
      <c r="H425" s="28">
        <v>20</v>
      </c>
      <c r="I425" s="28">
        <v>20</v>
      </c>
      <c r="J425" s="36">
        <f t="shared" si="13"/>
        <v>60</v>
      </c>
      <c r="K425" s="36"/>
      <c r="L425" s="36"/>
      <c r="M425" s="28" t="s">
        <v>22</v>
      </c>
    </row>
    <row r="426" s="3" customFormat="1" ht="15" customHeight="1" spans="1:13">
      <c r="A426" s="27">
        <v>391</v>
      </c>
      <c r="B426" s="28" t="s">
        <v>688</v>
      </c>
      <c r="C426" s="29" t="s">
        <v>689</v>
      </c>
      <c r="D426" s="28" t="s">
        <v>19</v>
      </c>
      <c r="E426" s="28" t="s">
        <v>690</v>
      </c>
      <c r="F426" s="28" t="s">
        <v>21</v>
      </c>
      <c r="G426" s="28">
        <v>20</v>
      </c>
      <c r="H426" s="28">
        <v>20</v>
      </c>
      <c r="I426" s="28">
        <v>20</v>
      </c>
      <c r="J426" s="36">
        <f t="shared" si="13"/>
        <v>60</v>
      </c>
      <c r="K426" s="36"/>
      <c r="L426" s="36"/>
      <c r="M426" s="28" t="s">
        <v>22</v>
      </c>
    </row>
    <row r="427" s="3" customFormat="1" ht="27" spans="1:13">
      <c r="A427" s="27">
        <v>392</v>
      </c>
      <c r="B427" s="28" t="s">
        <v>691</v>
      </c>
      <c r="C427" s="29" t="s">
        <v>692</v>
      </c>
      <c r="D427" s="28" t="s">
        <v>19</v>
      </c>
      <c r="E427" s="28" t="s">
        <v>693</v>
      </c>
      <c r="F427" s="28" t="s">
        <v>21</v>
      </c>
      <c r="G427" s="28">
        <v>20</v>
      </c>
      <c r="H427" s="28">
        <v>20</v>
      </c>
      <c r="I427" s="28">
        <v>20</v>
      </c>
      <c r="J427" s="36">
        <f t="shared" si="13"/>
        <v>60</v>
      </c>
      <c r="K427" s="36"/>
      <c r="L427" s="36"/>
      <c r="M427" s="28" t="s">
        <v>22</v>
      </c>
    </row>
    <row r="428" s="3" customFormat="1" ht="27" spans="1:13">
      <c r="A428" s="27">
        <v>393</v>
      </c>
      <c r="B428" s="28" t="s">
        <v>694</v>
      </c>
      <c r="C428" s="29" t="s">
        <v>593</v>
      </c>
      <c r="D428" s="28" t="s">
        <v>19</v>
      </c>
      <c r="E428" s="28" t="s">
        <v>695</v>
      </c>
      <c r="F428" s="28" t="s">
        <v>21</v>
      </c>
      <c r="G428" s="28">
        <v>130</v>
      </c>
      <c r="H428" s="28">
        <v>100</v>
      </c>
      <c r="I428" s="28">
        <v>80</v>
      </c>
      <c r="J428" s="36">
        <f t="shared" si="13"/>
        <v>310</v>
      </c>
      <c r="K428" s="36"/>
      <c r="L428" s="36"/>
      <c r="M428" s="28" t="s">
        <v>22</v>
      </c>
    </row>
    <row r="429" s="3" customFormat="1" ht="27" spans="1:13">
      <c r="A429" s="27">
        <v>394</v>
      </c>
      <c r="B429" s="28" t="s">
        <v>696</v>
      </c>
      <c r="C429" s="29" t="s">
        <v>653</v>
      </c>
      <c r="D429" s="28" t="s">
        <v>19</v>
      </c>
      <c r="E429" s="28" t="s">
        <v>697</v>
      </c>
      <c r="F429" s="28" t="s">
        <v>21</v>
      </c>
      <c r="G429" s="28">
        <v>15</v>
      </c>
      <c r="H429" s="28">
        <v>15</v>
      </c>
      <c r="I429" s="28">
        <v>12</v>
      </c>
      <c r="J429" s="36">
        <f t="shared" si="13"/>
        <v>42</v>
      </c>
      <c r="K429" s="36"/>
      <c r="L429" s="36"/>
      <c r="M429" s="28" t="s">
        <v>22</v>
      </c>
    </row>
    <row r="430" s="3" customFormat="1" ht="27" spans="1:13">
      <c r="A430" s="27">
        <v>395</v>
      </c>
      <c r="B430" s="28" t="s">
        <v>698</v>
      </c>
      <c r="C430" s="29" t="s">
        <v>675</v>
      </c>
      <c r="D430" s="28" t="s">
        <v>19</v>
      </c>
      <c r="E430" s="28"/>
      <c r="F430" s="28" t="s">
        <v>333</v>
      </c>
      <c r="G430" s="28">
        <v>300</v>
      </c>
      <c r="H430" s="28">
        <v>200</v>
      </c>
      <c r="I430" s="28">
        <v>100</v>
      </c>
      <c r="J430" s="36">
        <f t="shared" si="13"/>
        <v>600</v>
      </c>
      <c r="K430" s="36"/>
      <c r="L430" s="36"/>
      <c r="M430" s="28" t="s">
        <v>22</v>
      </c>
    </row>
    <row r="431" s="3" customFormat="1" ht="27" spans="1:13">
      <c r="A431" s="27">
        <v>396</v>
      </c>
      <c r="B431" s="28" t="s">
        <v>699</v>
      </c>
      <c r="C431" s="29" t="s">
        <v>675</v>
      </c>
      <c r="D431" s="28" t="s">
        <v>19</v>
      </c>
      <c r="E431" s="28" t="s">
        <v>700</v>
      </c>
      <c r="F431" s="28" t="s">
        <v>21</v>
      </c>
      <c r="G431" s="28">
        <v>100</v>
      </c>
      <c r="H431" s="28">
        <v>80</v>
      </c>
      <c r="I431" s="28">
        <v>30</v>
      </c>
      <c r="J431" s="36">
        <f t="shared" si="13"/>
        <v>210</v>
      </c>
      <c r="K431" s="36"/>
      <c r="L431" s="36"/>
      <c r="M431" s="28" t="s">
        <v>22</v>
      </c>
    </row>
    <row r="432" s="3" customFormat="1" ht="15" customHeight="1" spans="1:13">
      <c r="A432" s="27">
        <v>397</v>
      </c>
      <c r="B432" s="28" t="s">
        <v>701</v>
      </c>
      <c r="C432" s="29" t="s">
        <v>702</v>
      </c>
      <c r="D432" s="28" t="s">
        <v>19</v>
      </c>
      <c r="E432" s="28" t="s">
        <v>703</v>
      </c>
      <c r="F432" s="28" t="s">
        <v>21</v>
      </c>
      <c r="G432" s="28">
        <v>50</v>
      </c>
      <c r="H432" s="28">
        <v>20</v>
      </c>
      <c r="I432" s="28">
        <v>20</v>
      </c>
      <c r="J432" s="36">
        <f t="shared" si="13"/>
        <v>90</v>
      </c>
      <c r="K432" s="36"/>
      <c r="L432" s="36"/>
      <c r="M432" s="28" t="s">
        <v>22</v>
      </c>
    </row>
    <row r="433" s="3" customFormat="1" ht="27" spans="1:13">
      <c r="A433" s="27">
        <v>398</v>
      </c>
      <c r="B433" s="28" t="s">
        <v>704</v>
      </c>
      <c r="C433" s="29" t="s">
        <v>705</v>
      </c>
      <c r="D433" s="28" t="s">
        <v>19</v>
      </c>
      <c r="E433" s="28" t="s">
        <v>46</v>
      </c>
      <c r="F433" s="28" t="s">
        <v>21</v>
      </c>
      <c r="G433" s="28">
        <v>20</v>
      </c>
      <c r="H433" s="28">
        <v>20</v>
      </c>
      <c r="I433" s="28">
        <v>5</v>
      </c>
      <c r="J433" s="36">
        <f t="shared" si="13"/>
        <v>45</v>
      </c>
      <c r="K433" s="36"/>
      <c r="L433" s="36"/>
      <c r="M433" s="28" t="s">
        <v>22</v>
      </c>
    </row>
    <row r="434" s="3" customFormat="1" ht="27" spans="1:13">
      <c r="A434" s="27">
        <v>399</v>
      </c>
      <c r="B434" s="28" t="s">
        <v>706</v>
      </c>
      <c r="C434" s="29" t="s">
        <v>707</v>
      </c>
      <c r="D434" s="28" t="s">
        <v>19</v>
      </c>
      <c r="E434" s="28" t="s">
        <v>708</v>
      </c>
      <c r="F434" s="28" t="s">
        <v>47</v>
      </c>
      <c r="G434" s="28">
        <v>20</v>
      </c>
      <c r="H434" s="28">
        <v>10</v>
      </c>
      <c r="I434" s="28">
        <v>10</v>
      </c>
      <c r="J434" s="36">
        <f t="shared" si="13"/>
        <v>40</v>
      </c>
      <c r="K434" s="36"/>
      <c r="L434" s="36"/>
      <c r="M434" s="28" t="s">
        <v>22</v>
      </c>
    </row>
    <row r="435" s="6" customFormat="1" ht="27" spans="1:13">
      <c r="A435" s="27">
        <v>400</v>
      </c>
      <c r="B435" s="28" t="s">
        <v>709</v>
      </c>
      <c r="C435" s="29" t="s">
        <v>710</v>
      </c>
      <c r="D435" s="28" t="s">
        <v>19</v>
      </c>
      <c r="E435" s="28" t="s">
        <v>711</v>
      </c>
      <c r="F435" s="28" t="s">
        <v>21</v>
      </c>
      <c r="G435" s="28">
        <v>10</v>
      </c>
      <c r="H435" s="28">
        <v>10</v>
      </c>
      <c r="I435" s="28">
        <v>10</v>
      </c>
      <c r="J435" s="36">
        <f t="shared" si="13"/>
        <v>30</v>
      </c>
      <c r="K435" s="36"/>
      <c r="L435" s="36"/>
      <c r="M435" s="28" t="s">
        <v>22</v>
      </c>
    </row>
    <row r="436" s="3" customFormat="1" ht="27" spans="1:13">
      <c r="A436" s="27">
        <v>401</v>
      </c>
      <c r="B436" s="28" t="s">
        <v>712</v>
      </c>
      <c r="C436" s="29" t="s">
        <v>646</v>
      </c>
      <c r="D436" s="28" t="s">
        <v>19</v>
      </c>
      <c r="E436" s="28"/>
      <c r="F436" s="28" t="s">
        <v>333</v>
      </c>
      <c r="G436" s="28">
        <v>50</v>
      </c>
      <c r="H436" s="28">
        <v>50</v>
      </c>
      <c r="I436" s="28">
        <v>100</v>
      </c>
      <c r="J436" s="36">
        <f t="shared" si="13"/>
        <v>200</v>
      </c>
      <c r="K436" s="36"/>
      <c r="L436" s="36"/>
      <c r="M436" s="28" t="s">
        <v>22</v>
      </c>
    </row>
    <row r="437" s="3" customFormat="1" ht="15" customHeight="1" spans="1:13">
      <c r="A437" s="27">
        <v>402</v>
      </c>
      <c r="B437" s="28" t="s">
        <v>713</v>
      </c>
      <c r="C437" s="29" t="s">
        <v>646</v>
      </c>
      <c r="D437" s="28" t="s">
        <v>19</v>
      </c>
      <c r="E437" s="28"/>
      <c r="F437" s="28" t="s">
        <v>333</v>
      </c>
      <c r="G437" s="28">
        <v>50</v>
      </c>
      <c r="H437" s="28">
        <v>1300</v>
      </c>
      <c r="I437" s="28">
        <v>100</v>
      </c>
      <c r="J437" s="36">
        <f t="shared" si="13"/>
        <v>1450</v>
      </c>
      <c r="K437" s="36"/>
      <c r="L437" s="36"/>
      <c r="M437" s="28" t="s">
        <v>22</v>
      </c>
    </row>
    <row r="438" s="3" customFormat="1" ht="30.75" customHeight="1" spans="1:13">
      <c r="A438" s="27">
        <v>403</v>
      </c>
      <c r="B438" s="28" t="s">
        <v>714</v>
      </c>
      <c r="C438" s="29" t="s">
        <v>715</v>
      </c>
      <c r="D438" s="28" t="s">
        <v>19</v>
      </c>
      <c r="E438" s="28" t="s">
        <v>716</v>
      </c>
      <c r="F438" s="28" t="s">
        <v>21</v>
      </c>
      <c r="G438" s="28">
        <v>10</v>
      </c>
      <c r="H438" s="28">
        <v>10</v>
      </c>
      <c r="I438" s="28">
        <v>5</v>
      </c>
      <c r="J438" s="36">
        <f t="shared" si="13"/>
        <v>25</v>
      </c>
      <c r="K438" s="36"/>
      <c r="L438" s="36"/>
      <c r="M438" s="28" t="s">
        <v>22</v>
      </c>
    </row>
    <row r="439" s="3" customFormat="1" ht="27.75" customHeight="1" spans="1:13">
      <c r="A439" s="27">
        <v>404</v>
      </c>
      <c r="B439" s="33" t="s">
        <v>717</v>
      </c>
      <c r="C439" s="29" t="s">
        <v>675</v>
      </c>
      <c r="D439" s="28" t="s">
        <v>19</v>
      </c>
      <c r="E439" s="33"/>
      <c r="F439" s="33" t="s">
        <v>333</v>
      </c>
      <c r="G439" s="33">
        <v>20</v>
      </c>
      <c r="H439" s="33">
        <v>20</v>
      </c>
      <c r="I439" s="33">
        <v>10</v>
      </c>
      <c r="J439" s="40">
        <f t="shared" si="13"/>
        <v>50</v>
      </c>
      <c r="K439" s="40"/>
      <c r="L439" s="36"/>
      <c r="M439" s="33" t="s">
        <v>22</v>
      </c>
    </row>
    <row r="440" s="6" customFormat="1" ht="26.25" customHeight="1" spans="1:13">
      <c r="A440" s="27">
        <v>405</v>
      </c>
      <c r="B440" s="35" t="s">
        <v>718</v>
      </c>
      <c r="C440" s="29" t="s">
        <v>719</v>
      </c>
      <c r="D440" s="28" t="s">
        <v>19</v>
      </c>
      <c r="E440" s="112" t="s">
        <v>720</v>
      </c>
      <c r="F440" s="35" t="s">
        <v>21</v>
      </c>
      <c r="G440" s="35">
        <v>100</v>
      </c>
      <c r="H440" s="35">
        <v>100</v>
      </c>
      <c r="I440" s="35">
        <v>50</v>
      </c>
      <c r="J440" s="40">
        <f t="shared" ref="J440:J456" si="14">G440+H440+I440</f>
        <v>250</v>
      </c>
      <c r="K440" s="35"/>
      <c r="L440" s="36"/>
      <c r="M440" s="33" t="s">
        <v>22</v>
      </c>
    </row>
    <row r="441" s="6" customFormat="1" ht="28.5" customHeight="1" spans="1:13">
      <c r="A441" s="27">
        <v>406</v>
      </c>
      <c r="B441" s="35" t="s">
        <v>721</v>
      </c>
      <c r="C441" s="29" t="s">
        <v>722</v>
      </c>
      <c r="D441" s="28" t="s">
        <v>19</v>
      </c>
      <c r="E441" s="35" t="s">
        <v>723</v>
      </c>
      <c r="F441" s="35" t="s">
        <v>21</v>
      </c>
      <c r="G441" s="35">
        <v>50</v>
      </c>
      <c r="H441" s="35">
        <v>50</v>
      </c>
      <c r="I441" s="35">
        <v>40</v>
      </c>
      <c r="J441" s="40">
        <f t="shared" si="14"/>
        <v>140</v>
      </c>
      <c r="K441" s="35"/>
      <c r="L441" s="36"/>
      <c r="M441" s="33" t="s">
        <v>22</v>
      </c>
    </row>
    <row r="442" s="6" customFormat="1" ht="28.5" customHeight="1" spans="1:13">
      <c r="A442" s="27">
        <v>407</v>
      </c>
      <c r="B442" s="35" t="s">
        <v>724</v>
      </c>
      <c r="C442" s="29" t="s">
        <v>725</v>
      </c>
      <c r="D442" s="28" t="s">
        <v>19</v>
      </c>
      <c r="E442" s="112" t="s">
        <v>726</v>
      </c>
      <c r="F442" s="35" t="s">
        <v>21</v>
      </c>
      <c r="G442" s="35">
        <v>50</v>
      </c>
      <c r="H442" s="35">
        <v>50</v>
      </c>
      <c r="I442" s="35">
        <v>40</v>
      </c>
      <c r="J442" s="40">
        <f t="shared" si="14"/>
        <v>140</v>
      </c>
      <c r="K442" s="35"/>
      <c r="L442" s="36"/>
      <c r="M442" s="33" t="s">
        <v>22</v>
      </c>
    </row>
    <row r="443" s="6" customFormat="1" ht="30.75" customHeight="1" spans="1:13">
      <c r="A443" s="27">
        <v>408</v>
      </c>
      <c r="B443" s="35" t="s">
        <v>727</v>
      </c>
      <c r="C443" s="29" t="s">
        <v>728</v>
      </c>
      <c r="D443" s="28" t="s">
        <v>19</v>
      </c>
      <c r="E443" s="35" t="s">
        <v>379</v>
      </c>
      <c r="F443" s="35" t="s">
        <v>47</v>
      </c>
      <c r="G443" s="53">
        <v>500</v>
      </c>
      <c r="H443" s="53">
        <v>500</v>
      </c>
      <c r="I443" s="53">
        <v>500</v>
      </c>
      <c r="J443" s="40">
        <f t="shared" si="14"/>
        <v>1500</v>
      </c>
      <c r="K443" s="35"/>
      <c r="L443" s="36"/>
      <c r="M443" s="33" t="s">
        <v>22</v>
      </c>
    </row>
    <row r="444" s="6" customFormat="1" ht="26.25" customHeight="1" spans="1:13">
      <c r="A444" s="27">
        <v>409</v>
      </c>
      <c r="B444" s="67" t="s">
        <v>729</v>
      </c>
      <c r="C444" s="29" t="s">
        <v>730</v>
      </c>
      <c r="D444" s="28" t="s">
        <v>19</v>
      </c>
      <c r="E444" s="35" t="s">
        <v>700</v>
      </c>
      <c r="F444" s="113" t="s">
        <v>21</v>
      </c>
      <c r="G444" s="72">
        <v>100</v>
      </c>
      <c r="H444" s="72">
        <v>60</v>
      </c>
      <c r="I444" s="72">
        <v>50</v>
      </c>
      <c r="J444" s="35">
        <f t="shared" si="14"/>
        <v>210</v>
      </c>
      <c r="K444" s="74"/>
      <c r="L444" s="36"/>
      <c r="M444" s="33" t="s">
        <v>22</v>
      </c>
    </row>
    <row r="445" s="6" customFormat="1" ht="30.75" customHeight="1" spans="1:13">
      <c r="A445" s="27">
        <v>410</v>
      </c>
      <c r="B445" s="23" t="s">
        <v>731</v>
      </c>
      <c r="C445" s="29" t="s">
        <v>732</v>
      </c>
      <c r="D445" s="28" t="s">
        <v>19</v>
      </c>
      <c r="E445" s="53" t="s">
        <v>733</v>
      </c>
      <c r="F445" s="6" t="s">
        <v>21</v>
      </c>
      <c r="G445" s="114">
        <v>30</v>
      </c>
      <c r="H445" s="114">
        <v>30</v>
      </c>
      <c r="I445" s="114">
        <v>60</v>
      </c>
      <c r="J445" s="116">
        <f t="shared" si="14"/>
        <v>120</v>
      </c>
      <c r="K445" s="72"/>
      <c r="L445" s="117"/>
      <c r="M445" s="53" t="s">
        <v>22</v>
      </c>
    </row>
    <row r="446" s="4" customFormat="1" ht="31.5" customHeight="1" spans="1:13">
      <c r="A446" s="27">
        <v>411</v>
      </c>
      <c r="B446" s="35" t="s">
        <v>734</v>
      </c>
      <c r="C446" s="29" t="s">
        <v>735</v>
      </c>
      <c r="D446" s="28" t="s">
        <v>19</v>
      </c>
      <c r="E446" s="35" t="s">
        <v>736</v>
      </c>
      <c r="F446" s="72" t="s">
        <v>21</v>
      </c>
      <c r="G446" s="72"/>
      <c r="H446" s="72"/>
      <c r="I446" s="72">
        <v>50</v>
      </c>
      <c r="J446" s="116">
        <f t="shared" si="14"/>
        <v>50</v>
      </c>
      <c r="K446" s="72"/>
      <c r="L446" s="117"/>
      <c r="M446" s="53" t="s">
        <v>22</v>
      </c>
    </row>
    <row r="447" s="6" customFormat="1" ht="29.25" customHeight="1" spans="1:13">
      <c r="A447" s="27">
        <v>412</v>
      </c>
      <c r="B447" s="35" t="s">
        <v>737</v>
      </c>
      <c r="C447" s="29" t="s">
        <v>738</v>
      </c>
      <c r="D447" s="28" t="s">
        <v>19</v>
      </c>
      <c r="E447" s="35" t="s">
        <v>739</v>
      </c>
      <c r="F447" s="72" t="s">
        <v>21</v>
      </c>
      <c r="G447" s="72">
        <v>20</v>
      </c>
      <c r="H447" s="72">
        <v>100</v>
      </c>
      <c r="I447" s="72">
        <v>30</v>
      </c>
      <c r="J447" s="116">
        <f t="shared" si="14"/>
        <v>150</v>
      </c>
      <c r="K447" s="72"/>
      <c r="L447" s="117"/>
      <c r="M447" s="53" t="s">
        <v>22</v>
      </c>
    </row>
    <row r="448" s="4" customFormat="1" ht="35.25" customHeight="1" spans="1:13">
      <c r="A448" s="27">
        <v>413</v>
      </c>
      <c r="B448" s="35" t="s">
        <v>740</v>
      </c>
      <c r="C448" s="29" t="s">
        <v>741</v>
      </c>
      <c r="D448" s="28" t="s">
        <v>19</v>
      </c>
      <c r="E448" s="115" t="s">
        <v>742</v>
      </c>
      <c r="F448" s="72" t="s">
        <v>113</v>
      </c>
      <c r="G448" s="72"/>
      <c r="H448" s="72">
        <v>100</v>
      </c>
      <c r="I448" s="72">
        <v>200</v>
      </c>
      <c r="J448" s="116">
        <f t="shared" si="14"/>
        <v>300</v>
      </c>
      <c r="K448" s="72"/>
      <c r="L448" s="117"/>
      <c r="M448" s="53" t="s">
        <v>22</v>
      </c>
    </row>
    <row r="449" s="4" customFormat="1" ht="28.5" customHeight="1" spans="1:13">
      <c r="A449" s="27">
        <v>414</v>
      </c>
      <c r="B449" s="35" t="s">
        <v>743</v>
      </c>
      <c r="C449" s="29" t="s">
        <v>744</v>
      </c>
      <c r="D449" s="28" t="s">
        <v>19</v>
      </c>
      <c r="E449" s="35" t="s">
        <v>745</v>
      </c>
      <c r="F449" s="72" t="s">
        <v>21</v>
      </c>
      <c r="G449" s="72"/>
      <c r="H449" s="72">
        <v>50</v>
      </c>
      <c r="I449" s="72">
        <v>20</v>
      </c>
      <c r="J449" s="116">
        <f t="shared" si="14"/>
        <v>70</v>
      </c>
      <c r="K449" s="72"/>
      <c r="L449" s="117"/>
      <c r="M449" s="53" t="s">
        <v>22</v>
      </c>
    </row>
    <row r="450" s="4" customFormat="1" ht="32.25" customHeight="1" spans="1:13">
      <c r="A450" s="27">
        <v>415</v>
      </c>
      <c r="B450" s="35" t="s">
        <v>746</v>
      </c>
      <c r="C450" s="29" t="s">
        <v>747</v>
      </c>
      <c r="D450" s="28" t="s">
        <v>19</v>
      </c>
      <c r="E450" s="118" t="s">
        <v>748</v>
      </c>
      <c r="F450" s="72" t="s">
        <v>21</v>
      </c>
      <c r="G450" s="72">
        <v>50</v>
      </c>
      <c r="H450" s="72">
        <v>300</v>
      </c>
      <c r="I450" s="72">
        <v>50</v>
      </c>
      <c r="J450" s="116">
        <f t="shared" si="14"/>
        <v>400</v>
      </c>
      <c r="K450" s="72"/>
      <c r="L450" s="117"/>
      <c r="M450" s="53" t="s">
        <v>22</v>
      </c>
    </row>
    <row r="451" s="4" customFormat="1" ht="28.5" customHeight="1" spans="1:13">
      <c r="A451" s="27">
        <v>416</v>
      </c>
      <c r="B451" s="35" t="s">
        <v>749</v>
      </c>
      <c r="C451" s="28" t="s">
        <v>750</v>
      </c>
      <c r="D451" s="28" t="s">
        <v>19</v>
      </c>
      <c r="E451" s="118" t="s">
        <v>751</v>
      </c>
      <c r="F451" s="72" t="s">
        <v>21</v>
      </c>
      <c r="G451" s="72"/>
      <c r="H451" s="72"/>
      <c r="I451" s="72">
        <v>30</v>
      </c>
      <c r="J451" s="116">
        <f t="shared" si="14"/>
        <v>30</v>
      </c>
      <c r="K451" s="72"/>
      <c r="L451" s="117"/>
      <c r="M451" s="53" t="s">
        <v>22</v>
      </c>
    </row>
    <row r="452" s="4" customFormat="1" ht="28.5" customHeight="1" spans="1:13">
      <c r="A452" s="27">
        <v>417</v>
      </c>
      <c r="B452" s="35" t="s">
        <v>752</v>
      </c>
      <c r="C452" s="29" t="s">
        <v>753</v>
      </c>
      <c r="D452" s="28" t="s">
        <v>19</v>
      </c>
      <c r="E452" s="118" t="s">
        <v>754</v>
      </c>
      <c r="F452" s="72" t="s">
        <v>21</v>
      </c>
      <c r="G452" s="72">
        <v>50</v>
      </c>
      <c r="H452" s="72">
        <v>30</v>
      </c>
      <c r="I452" s="72">
        <v>100</v>
      </c>
      <c r="J452" s="116">
        <f t="shared" si="14"/>
        <v>180</v>
      </c>
      <c r="K452" s="72"/>
      <c r="L452" s="117"/>
      <c r="M452" s="53" t="s">
        <v>22</v>
      </c>
    </row>
    <row r="453" s="4" customFormat="1" ht="26.25" customHeight="1" spans="1:13">
      <c r="A453" s="27">
        <v>418</v>
      </c>
      <c r="B453" s="35" t="s">
        <v>755</v>
      </c>
      <c r="C453" s="29" t="s">
        <v>756</v>
      </c>
      <c r="D453" s="28" t="s">
        <v>19</v>
      </c>
      <c r="E453" s="35" t="s">
        <v>757</v>
      </c>
      <c r="F453" s="72" t="s">
        <v>21</v>
      </c>
      <c r="G453" s="72">
        <v>50</v>
      </c>
      <c r="H453" s="72">
        <v>30</v>
      </c>
      <c r="I453" s="72">
        <v>400</v>
      </c>
      <c r="J453" s="116">
        <f t="shared" si="14"/>
        <v>480</v>
      </c>
      <c r="K453" s="72"/>
      <c r="L453" s="117"/>
      <c r="M453" s="53" t="s">
        <v>22</v>
      </c>
    </row>
    <row r="454" s="4" customFormat="1" ht="25.5" customHeight="1" spans="1:13">
      <c r="A454" s="27">
        <v>419</v>
      </c>
      <c r="B454" s="35" t="s">
        <v>758</v>
      </c>
      <c r="C454" s="29" t="s">
        <v>759</v>
      </c>
      <c r="D454" s="28" t="s">
        <v>19</v>
      </c>
      <c r="E454" s="35" t="s">
        <v>760</v>
      </c>
      <c r="F454" s="72" t="s">
        <v>21</v>
      </c>
      <c r="G454" s="72">
        <v>30</v>
      </c>
      <c r="H454" s="72"/>
      <c r="I454" s="72">
        <v>20</v>
      </c>
      <c r="J454" s="116">
        <f t="shared" si="14"/>
        <v>50</v>
      </c>
      <c r="K454" s="72"/>
      <c r="L454" s="117"/>
      <c r="M454" s="53" t="s">
        <v>22</v>
      </c>
    </row>
    <row r="455" s="9" customFormat="1" ht="27" customHeight="1" spans="1:13">
      <c r="A455" s="27">
        <v>420</v>
      </c>
      <c r="B455" s="53" t="s">
        <v>761</v>
      </c>
      <c r="C455" s="34" t="s">
        <v>762</v>
      </c>
      <c r="D455" s="33" t="s">
        <v>19</v>
      </c>
      <c r="E455" s="53" t="s">
        <v>763</v>
      </c>
      <c r="F455" s="85" t="s">
        <v>21</v>
      </c>
      <c r="G455" s="114">
        <v>50</v>
      </c>
      <c r="H455" s="114">
        <v>30</v>
      </c>
      <c r="I455" s="114">
        <v>120</v>
      </c>
      <c r="J455" s="116">
        <f t="shared" si="14"/>
        <v>200</v>
      </c>
      <c r="K455" s="114"/>
      <c r="L455" s="117"/>
      <c r="M455" s="53" t="s">
        <v>22</v>
      </c>
    </row>
    <row r="456" s="10" customFormat="1" ht="33" customHeight="1" spans="1:13">
      <c r="A456" s="27">
        <v>421</v>
      </c>
      <c r="B456" s="119" t="s">
        <v>764</v>
      </c>
      <c r="C456" s="119" t="s">
        <v>765</v>
      </c>
      <c r="D456" s="34" t="s">
        <v>19</v>
      </c>
      <c r="E456" s="119" t="s">
        <v>766</v>
      </c>
      <c r="F456" s="120" t="s">
        <v>21</v>
      </c>
      <c r="G456" s="120">
        <v>5</v>
      </c>
      <c r="H456" s="120"/>
      <c r="I456" s="120"/>
      <c r="J456" s="125">
        <f t="shared" si="14"/>
        <v>5</v>
      </c>
      <c r="K456" s="120"/>
      <c r="L456" s="120"/>
      <c r="M456" s="126" t="s">
        <v>22</v>
      </c>
    </row>
    <row r="457" s="2" customFormat="1" ht="20.25" spans="1:13">
      <c r="A457" s="121"/>
      <c r="B457" s="106"/>
      <c r="C457" s="107"/>
      <c r="D457" s="108"/>
      <c r="E457" s="106"/>
      <c r="F457" s="108"/>
      <c r="G457" s="108"/>
      <c r="H457" s="108"/>
      <c r="I457" s="108"/>
      <c r="J457" s="108"/>
      <c r="K457" s="108"/>
      <c r="L457" s="108">
        <v>0</v>
      </c>
      <c r="M457" s="110"/>
    </row>
    <row r="458" s="2" customFormat="1" ht="20.25" spans="1:13">
      <c r="A458" s="122" t="s">
        <v>767</v>
      </c>
      <c r="B458" s="123"/>
      <c r="C458" s="124"/>
      <c r="D458" s="26"/>
      <c r="E458" s="123"/>
      <c r="F458" s="26"/>
      <c r="G458" s="26"/>
      <c r="H458" s="26"/>
      <c r="I458" s="26"/>
      <c r="J458" s="26"/>
      <c r="K458" s="26"/>
      <c r="L458" s="26"/>
      <c r="M458" s="26"/>
    </row>
    <row r="459" s="3" customFormat="1" ht="42.95" customHeight="1" spans="1:13">
      <c r="A459" s="72" t="s">
        <v>4</v>
      </c>
      <c r="B459" s="35" t="s">
        <v>5</v>
      </c>
      <c r="C459" s="43"/>
      <c r="D459" s="72" t="s">
        <v>7</v>
      </c>
      <c r="E459" s="35" t="s">
        <v>8</v>
      </c>
      <c r="F459" s="72" t="s">
        <v>9</v>
      </c>
      <c r="G459" s="35" t="s">
        <v>10</v>
      </c>
      <c r="H459" s="35" t="s">
        <v>11</v>
      </c>
      <c r="I459" s="35" t="s">
        <v>12</v>
      </c>
      <c r="J459" s="35" t="s">
        <v>13</v>
      </c>
      <c r="K459" s="36" t="s">
        <v>14</v>
      </c>
      <c r="L459" s="35" t="s">
        <v>15</v>
      </c>
      <c r="M459" s="35" t="s">
        <v>16</v>
      </c>
    </row>
    <row r="460" s="3" customFormat="1" ht="15" customHeight="1" spans="1:13">
      <c r="A460" s="32">
        <v>422</v>
      </c>
      <c r="B460" s="30" t="s">
        <v>768</v>
      </c>
      <c r="C460" s="31"/>
      <c r="D460" s="32" t="s">
        <v>769</v>
      </c>
      <c r="E460" s="30"/>
      <c r="F460" s="30" t="s">
        <v>333</v>
      </c>
      <c r="G460" s="30">
        <v>100</v>
      </c>
      <c r="H460" s="30">
        <v>100</v>
      </c>
      <c r="I460" s="30">
        <v>60</v>
      </c>
      <c r="J460" s="98">
        <f t="shared" ref="J460:J523" si="15">G460+H460+I460</f>
        <v>260</v>
      </c>
      <c r="K460" s="98"/>
      <c r="L460" s="98"/>
      <c r="M460" s="30" t="s">
        <v>499</v>
      </c>
    </row>
    <row r="461" s="3" customFormat="1" spans="1:13">
      <c r="A461" s="32">
        <v>423</v>
      </c>
      <c r="B461" s="28" t="s">
        <v>770</v>
      </c>
      <c r="C461" s="31"/>
      <c r="D461" s="32" t="s">
        <v>769</v>
      </c>
      <c r="E461" s="28"/>
      <c r="F461" s="28" t="s">
        <v>333</v>
      </c>
      <c r="G461" s="28">
        <v>1000</v>
      </c>
      <c r="H461" s="28">
        <v>1000</v>
      </c>
      <c r="I461" s="28">
        <v>1000</v>
      </c>
      <c r="J461" s="36">
        <f t="shared" si="15"/>
        <v>3000</v>
      </c>
      <c r="K461" s="36"/>
      <c r="L461" s="36"/>
      <c r="M461" s="28" t="s">
        <v>499</v>
      </c>
    </row>
    <row r="462" s="3" customFormat="1" spans="1:13">
      <c r="A462" s="32">
        <v>424</v>
      </c>
      <c r="B462" s="28" t="s">
        <v>771</v>
      </c>
      <c r="C462" s="31"/>
      <c r="D462" s="32" t="s">
        <v>769</v>
      </c>
      <c r="E462" s="28"/>
      <c r="F462" s="28" t="s">
        <v>333</v>
      </c>
      <c r="G462" s="28">
        <v>20</v>
      </c>
      <c r="H462" s="28">
        <v>20</v>
      </c>
      <c r="I462" s="28">
        <v>10</v>
      </c>
      <c r="J462" s="36">
        <f t="shared" si="15"/>
        <v>50</v>
      </c>
      <c r="K462" s="36"/>
      <c r="L462" s="36"/>
      <c r="M462" s="28" t="s">
        <v>499</v>
      </c>
    </row>
    <row r="463" s="3" customFormat="1" spans="1:13">
      <c r="A463" s="32">
        <v>425</v>
      </c>
      <c r="B463" s="28" t="s">
        <v>772</v>
      </c>
      <c r="C463" s="31"/>
      <c r="D463" s="32" t="s">
        <v>769</v>
      </c>
      <c r="E463" s="28"/>
      <c r="F463" s="28" t="s">
        <v>333</v>
      </c>
      <c r="G463" s="28">
        <v>25000</v>
      </c>
      <c r="H463" s="28">
        <v>25000</v>
      </c>
      <c r="I463" s="28">
        <v>7000</v>
      </c>
      <c r="J463" s="36">
        <f t="shared" si="15"/>
        <v>57000</v>
      </c>
      <c r="K463" s="36"/>
      <c r="L463" s="36"/>
      <c r="M463" s="28" t="s">
        <v>499</v>
      </c>
    </row>
    <row r="464" s="3" customFormat="1" spans="1:13">
      <c r="A464" s="32">
        <v>426</v>
      </c>
      <c r="B464" s="28" t="s">
        <v>773</v>
      </c>
      <c r="C464" s="31"/>
      <c r="D464" s="32" t="s">
        <v>769</v>
      </c>
      <c r="E464" s="28"/>
      <c r="F464" s="28" t="s">
        <v>333</v>
      </c>
      <c r="G464" s="28">
        <v>2000</v>
      </c>
      <c r="H464" s="28">
        <v>2000</v>
      </c>
      <c r="I464" s="28">
        <v>1200</v>
      </c>
      <c r="J464" s="36">
        <f t="shared" si="15"/>
        <v>5200</v>
      </c>
      <c r="K464" s="36"/>
      <c r="L464" s="36"/>
      <c r="M464" s="28" t="s">
        <v>499</v>
      </c>
    </row>
    <row r="465" s="3" customFormat="1" spans="1:13">
      <c r="A465" s="32">
        <v>427</v>
      </c>
      <c r="B465" s="28" t="s">
        <v>774</v>
      </c>
      <c r="C465" s="31"/>
      <c r="D465" s="32" t="s">
        <v>769</v>
      </c>
      <c r="E465" s="28"/>
      <c r="F465" s="28" t="s">
        <v>333</v>
      </c>
      <c r="G465" s="28">
        <v>2000</v>
      </c>
      <c r="H465" s="28">
        <v>500</v>
      </c>
      <c r="I465" s="28">
        <v>1000</v>
      </c>
      <c r="J465" s="36">
        <f t="shared" si="15"/>
        <v>3500</v>
      </c>
      <c r="K465" s="36"/>
      <c r="L465" s="36"/>
      <c r="M465" s="28" t="s">
        <v>499</v>
      </c>
    </row>
    <row r="466" s="3" customFormat="1" spans="1:13">
      <c r="A466" s="32">
        <v>428</v>
      </c>
      <c r="B466" s="28" t="s">
        <v>775</v>
      </c>
      <c r="C466" s="31"/>
      <c r="D466" s="32" t="s">
        <v>769</v>
      </c>
      <c r="E466" s="28"/>
      <c r="F466" s="28" t="s">
        <v>333</v>
      </c>
      <c r="G466" s="28">
        <v>200</v>
      </c>
      <c r="H466" s="28">
        <v>200</v>
      </c>
      <c r="I466" s="28">
        <v>100</v>
      </c>
      <c r="J466" s="36">
        <f t="shared" si="15"/>
        <v>500</v>
      </c>
      <c r="K466" s="36"/>
      <c r="L466" s="36"/>
      <c r="M466" s="28" t="s">
        <v>499</v>
      </c>
    </row>
    <row r="467" s="3" customFormat="1" ht="15" customHeight="1" spans="1:13">
      <c r="A467" s="32">
        <v>429</v>
      </c>
      <c r="B467" s="28" t="s">
        <v>776</v>
      </c>
      <c r="C467" s="31"/>
      <c r="D467" s="32" t="s">
        <v>769</v>
      </c>
      <c r="E467" s="28"/>
      <c r="F467" s="28" t="s">
        <v>333</v>
      </c>
      <c r="G467" s="28">
        <v>500</v>
      </c>
      <c r="H467" s="28">
        <v>400</v>
      </c>
      <c r="I467" s="28">
        <v>500</v>
      </c>
      <c r="J467" s="36">
        <f t="shared" si="15"/>
        <v>1400</v>
      </c>
      <c r="K467" s="36"/>
      <c r="L467" s="36"/>
      <c r="M467" s="28" t="s">
        <v>499</v>
      </c>
    </row>
    <row r="468" s="3" customFormat="1" spans="1:13">
      <c r="A468" s="32">
        <v>430</v>
      </c>
      <c r="B468" s="28" t="s">
        <v>777</v>
      </c>
      <c r="C468" s="31"/>
      <c r="D468" s="32" t="s">
        <v>769</v>
      </c>
      <c r="E468" s="28"/>
      <c r="F468" s="28" t="s">
        <v>333</v>
      </c>
      <c r="G468" s="28">
        <v>13000</v>
      </c>
      <c r="H468" s="28">
        <v>13000</v>
      </c>
      <c r="I468" s="28">
        <v>6000</v>
      </c>
      <c r="J468" s="36">
        <f t="shared" si="15"/>
        <v>32000</v>
      </c>
      <c r="K468" s="36"/>
      <c r="L468" s="36"/>
      <c r="M468" s="28" t="s">
        <v>499</v>
      </c>
    </row>
    <row r="469" s="3" customFormat="1" spans="1:13">
      <c r="A469" s="32">
        <v>431</v>
      </c>
      <c r="B469" s="28" t="s">
        <v>778</v>
      </c>
      <c r="C469" s="31"/>
      <c r="D469" s="32" t="s">
        <v>769</v>
      </c>
      <c r="E469" s="28"/>
      <c r="F469" s="28" t="s">
        <v>333</v>
      </c>
      <c r="G469" s="28">
        <v>200</v>
      </c>
      <c r="H469" s="28">
        <v>200</v>
      </c>
      <c r="I469" s="28">
        <v>500</v>
      </c>
      <c r="J469" s="36">
        <f t="shared" si="15"/>
        <v>900</v>
      </c>
      <c r="K469" s="36"/>
      <c r="L469" s="36"/>
      <c r="M469" s="28" t="s">
        <v>499</v>
      </c>
    </row>
    <row r="470" s="3" customFormat="1" spans="1:13">
      <c r="A470" s="32">
        <v>432</v>
      </c>
      <c r="B470" s="28" t="s">
        <v>779</v>
      </c>
      <c r="C470" s="31"/>
      <c r="D470" s="32" t="s">
        <v>769</v>
      </c>
      <c r="E470" s="28"/>
      <c r="F470" s="28" t="s">
        <v>333</v>
      </c>
      <c r="G470" s="28">
        <v>200</v>
      </c>
      <c r="H470" s="28">
        <v>200</v>
      </c>
      <c r="I470" s="28">
        <v>50</v>
      </c>
      <c r="J470" s="36">
        <f t="shared" si="15"/>
        <v>450</v>
      </c>
      <c r="K470" s="36"/>
      <c r="L470" s="36"/>
      <c r="M470" s="28" t="s">
        <v>499</v>
      </c>
    </row>
    <row r="471" s="3" customFormat="1" spans="1:13">
      <c r="A471" s="32">
        <v>433</v>
      </c>
      <c r="B471" s="28" t="s">
        <v>780</v>
      </c>
      <c r="C471" s="31"/>
      <c r="D471" s="32" t="s">
        <v>769</v>
      </c>
      <c r="E471" s="28"/>
      <c r="F471" s="28" t="s">
        <v>333</v>
      </c>
      <c r="G471" s="28">
        <v>3000</v>
      </c>
      <c r="H471" s="28">
        <v>2000</v>
      </c>
      <c r="I471" s="28">
        <v>3000</v>
      </c>
      <c r="J471" s="36">
        <f t="shared" si="15"/>
        <v>8000</v>
      </c>
      <c r="K471" s="36"/>
      <c r="L471" s="36"/>
      <c r="M471" s="28" t="s">
        <v>499</v>
      </c>
    </row>
    <row r="472" s="3" customFormat="1" spans="1:13">
      <c r="A472" s="32">
        <v>434</v>
      </c>
      <c r="B472" s="28" t="s">
        <v>781</v>
      </c>
      <c r="C472" s="31"/>
      <c r="D472" s="32" t="s">
        <v>769</v>
      </c>
      <c r="E472" s="28"/>
      <c r="F472" s="28" t="s">
        <v>333</v>
      </c>
      <c r="G472" s="28">
        <v>30</v>
      </c>
      <c r="H472" s="28">
        <v>30</v>
      </c>
      <c r="I472" s="28">
        <v>15</v>
      </c>
      <c r="J472" s="36">
        <f t="shared" si="15"/>
        <v>75</v>
      </c>
      <c r="K472" s="36"/>
      <c r="L472" s="36"/>
      <c r="M472" s="28" t="s">
        <v>499</v>
      </c>
    </row>
    <row r="473" s="3" customFormat="1" ht="15" customHeight="1" spans="1:13">
      <c r="A473" s="32">
        <v>435</v>
      </c>
      <c r="B473" s="28" t="s">
        <v>782</v>
      </c>
      <c r="C473" s="31"/>
      <c r="D473" s="32" t="s">
        <v>769</v>
      </c>
      <c r="E473" s="28"/>
      <c r="F473" s="28" t="s">
        <v>333</v>
      </c>
      <c r="G473" s="28">
        <v>200</v>
      </c>
      <c r="H473" s="28">
        <v>200</v>
      </c>
      <c r="I473" s="28">
        <v>300</v>
      </c>
      <c r="J473" s="36">
        <f t="shared" si="15"/>
        <v>700</v>
      </c>
      <c r="K473" s="36"/>
      <c r="L473" s="36"/>
      <c r="M473" s="28" t="s">
        <v>499</v>
      </c>
    </row>
    <row r="474" s="3" customFormat="1" spans="1:13">
      <c r="A474" s="32">
        <v>436</v>
      </c>
      <c r="B474" s="28" t="s">
        <v>783</v>
      </c>
      <c r="C474" s="31"/>
      <c r="D474" s="32" t="s">
        <v>769</v>
      </c>
      <c r="E474" s="28"/>
      <c r="F474" s="28" t="s">
        <v>333</v>
      </c>
      <c r="G474" s="28">
        <v>20000</v>
      </c>
      <c r="H474" s="28">
        <v>20000</v>
      </c>
      <c r="I474" s="28">
        <v>6000</v>
      </c>
      <c r="J474" s="36">
        <f t="shared" si="15"/>
        <v>46000</v>
      </c>
      <c r="K474" s="36"/>
      <c r="L474" s="36"/>
      <c r="M474" s="28" t="s">
        <v>499</v>
      </c>
    </row>
    <row r="475" s="3" customFormat="1" spans="1:13">
      <c r="A475" s="32">
        <v>437</v>
      </c>
      <c r="B475" s="28" t="s">
        <v>784</v>
      </c>
      <c r="C475" s="31"/>
      <c r="D475" s="32" t="s">
        <v>769</v>
      </c>
      <c r="E475" s="28"/>
      <c r="F475" s="28" t="s">
        <v>333</v>
      </c>
      <c r="G475" s="28">
        <v>45000</v>
      </c>
      <c r="H475" s="28">
        <v>45000</v>
      </c>
      <c r="I475" s="28">
        <v>20000</v>
      </c>
      <c r="J475" s="36">
        <f t="shared" si="15"/>
        <v>110000</v>
      </c>
      <c r="K475" s="36"/>
      <c r="L475" s="36"/>
      <c r="M475" s="28" t="s">
        <v>499</v>
      </c>
    </row>
    <row r="476" s="3" customFormat="1" spans="1:13">
      <c r="A476" s="32">
        <v>438</v>
      </c>
      <c r="B476" s="28" t="s">
        <v>785</v>
      </c>
      <c r="C476" s="31"/>
      <c r="D476" s="32" t="s">
        <v>769</v>
      </c>
      <c r="E476" s="28"/>
      <c r="F476" s="28" t="s">
        <v>333</v>
      </c>
      <c r="G476" s="28">
        <v>1000</v>
      </c>
      <c r="H476" s="28">
        <v>1000</v>
      </c>
      <c r="I476" s="28">
        <v>1500</v>
      </c>
      <c r="J476" s="36">
        <f t="shared" si="15"/>
        <v>3500</v>
      </c>
      <c r="K476" s="36"/>
      <c r="L476" s="36"/>
      <c r="M476" s="28" t="s">
        <v>499</v>
      </c>
    </row>
    <row r="477" s="3" customFormat="1" spans="1:13">
      <c r="A477" s="32">
        <v>439</v>
      </c>
      <c r="B477" s="28" t="s">
        <v>786</v>
      </c>
      <c r="C477" s="31"/>
      <c r="D477" s="32" t="s">
        <v>769</v>
      </c>
      <c r="E477" s="28"/>
      <c r="F477" s="28" t="s">
        <v>333</v>
      </c>
      <c r="G477" s="28">
        <v>5500</v>
      </c>
      <c r="H477" s="28">
        <v>1500</v>
      </c>
      <c r="I477" s="28">
        <v>1500</v>
      </c>
      <c r="J477" s="36">
        <f t="shared" si="15"/>
        <v>8500</v>
      </c>
      <c r="K477" s="36"/>
      <c r="L477" s="36"/>
      <c r="M477" s="28" t="s">
        <v>499</v>
      </c>
    </row>
    <row r="478" s="3" customFormat="1" spans="1:13">
      <c r="A478" s="32">
        <v>440</v>
      </c>
      <c r="B478" s="28" t="s">
        <v>787</v>
      </c>
      <c r="C478" s="31"/>
      <c r="D478" s="32" t="s">
        <v>769</v>
      </c>
      <c r="E478" s="28"/>
      <c r="F478" s="28" t="s">
        <v>333</v>
      </c>
      <c r="G478" s="28">
        <v>35000</v>
      </c>
      <c r="H478" s="28">
        <v>35000</v>
      </c>
      <c r="I478" s="28">
        <v>20000</v>
      </c>
      <c r="J478" s="36">
        <f t="shared" si="15"/>
        <v>90000</v>
      </c>
      <c r="K478" s="36"/>
      <c r="L478" s="36"/>
      <c r="M478" s="28" t="s">
        <v>499</v>
      </c>
    </row>
    <row r="479" s="3" customFormat="1" ht="15" customHeight="1" spans="1:13">
      <c r="A479" s="32">
        <v>441</v>
      </c>
      <c r="B479" s="28" t="s">
        <v>788</v>
      </c>
      <c r="C479" s="31"/>
      <c r="D479" s="32" t="s">
        <v>769</v>
      </c>
      <c r="E479" s="28"/>
      <c r="F479" s="28" t="s">
        <v>333</v>
      </c>
      <c r="G479" s="28">
        <v>40000</v>
      </c>
      <c r="H479" s="28">
        <v>30000</v>
      </c>
      <c r="I479" s="28">
        <v>10000</v>
      </c>
      <c r="J479" s="36">
        <f t="shared" si="15"/>
        <v>80000</v>
      </c>
      <c r="K479" s="36"/>
      <c r="L479" s="36"/>
      <c r="M479" s="28" t="s">
        <v>499</v>
      </c>
    </row>
    <row r="480" s="3" customFormat="1" spans="1:13">
      <c r="A480" s="32">
        <v>442</v>
      </c>
      <c r="B480" s="28" t="s">
        <v>789</v>
      </c>
      <c r="C480" s="31"/>
      <c r="D480" s="32" t="s">
        <v>769</v>
      </c>
      <c r="E480" s="28"/>
      <c r="F480" s="28" t="s">
        <v>333</v>
      </c>
      <c r="G480" s="28">
        <v>50</v>
      </c>
      <c r="H480" s="28">
        <v>20</v>
      </c>
      <c r="I480" s="28">
        <v>600</v>
      </c>
      <c r="J480" s="36">
        <f t="shared" si="15"/>
        <v>670</v>
      </c>
      <c r="K480" s="36"/>
      <c r="L480" s="36"/>
      <c r="M480" s="28" t="s">
        <v>499</v>
      </c>
    </row>
    <row r="481" s="3" customFormat="1" spans="1:13">
      <c r="A481" s="32">
        <v>443</v>
      </c>
      <c r="B481" s="28" t="s">
        <v>790</v>
      </c>
      <c r="C481" s="31"/>
      <c r="D481" s="32" t="s">
        <v>769</v>
      </c>
      <c r="E481" s="28"/>
      <c r="F481" s="28" t="s">
        <v>333</v>
      </c>
      <c r="G481" s="28">
        <v>50</v>
      </c>
      <c r="H481" s="28">
        <v>20</v>
      </c>
      <c r="I481" s="28">
        <v>500</v>
      </c>
      <c r="J481" s="36">
        <f t="shared" si="15"/>
        <v>570</v>
      </c>
      <c r="K481" s="36"/>
      <c r="L481" s="36"/>
      <c r="M481" s="28" t="s">
        <v>499</v>
      </c>
    </row>
    <row r="482" s="3" customFormat="1" spans="1:13">
      <c r="A482" s="32">
        <v>444</v>
      </c>
      <c r="B482" s="28" t="s">
        <v>791</v>
      </c>
      <c r="C482" s="31"/>
      <c r="D482" s="32" t="s">
        <v>769</v>
      </c>
      <c r="E482" s="28"/>
      <c r="F482" s="28" t="s">
        <v>333</v>
      </c>
      <c r="G482" s="28">
        <v>100</v>
      </c>
      <c r="H482" s="28">
        <v>50</v>
      </c>
      <c r="I482" s="28">
        <v>100</v>
      </c>
      <c r="J482" s="36">
        <f t="shared" si="15"/>
        <v>250</v>
      </c>
      <c r="K482" s="36"/>
      <c r="L482" s="36"/>
      <c r="M482" s="28" t="s">
        <v>499</v>
      </c>
    </row>
    <row r="483" s="3" customFormat="1" spans="1:13">
      <c r="A483" s="32">
        <v>445</v>
      </c>
      <c r="B483" s="28" t="s">
        <v>792</v>
      </c>
      <c r="C483" s="31"/>
      <c r="D483" s="32" t="s">
        <v>769</v>
      </c>
      <c r="E483" s="28"/>
      <c r="F483" s="28" t="s">
        <v>333</v>
      </c>
      <c r="G483" s="28">
        <v>150</v>
      </c>
      <c r="H483" s="28">
        <v>50</v>
      </c>
      <c r="I483" s="28">
        <v>150</v>
      </c>
      <c r="J483" s="36">
        <f t="shared" si="15"/>
        <v>350</v>
      </c>
      <c r="K483" s="36"/>
      <c r="L483" s="36"/>
      <c r="M483" s="28" t="s">
        <v>499</v>
      </c>
    </row>
    <row r="484" s="3" customFormat="1" ht="16.5" customHeight="1" spans="1:13">
      <c r="A484" s="32">
        <v>446</v>
      </c>
      <c r="B484" s="28" t="s">
        <v>793</v>
      </c>
      <c r="C484" s="31"/>
      <c r="D484" s="32" t="s">
        <v>769</v>
      </c>
      <c r="E484" s="28"/>
      <c r="F484" s="28" t="s">
        <v>333</v>
      </c>
      <c r="G484" s="28">
        <v>30</v>
      </c>
      <c r="H484" s="28">
        <v>80</v>
      </c>
      <c r="I484" s="28">
        <v>30</v>
      </c>
      <c r="J484" s="36">
        <f t="shared" si="15"/>
        <v>140</v>
      </c>
      <c r="K484" s="36"/>
      <c r="L484" s="36"/>
      <c r="M484" s="28" t="s">
        <v>499</v>
      </c>
    </row>
    <row r="485" s="3" customFormat="1" spans="1:13">
      <c r="A485" s="32">
        <v>447</v>
      </c>
      <c r="B485" s="28" t="s">
        <v>794</v>
      </c>
      <c r="C485" s="31"/>
      <c r="D485" s="32" t="s">
        <v>769</v>
      </c>
      <c r="E485" s="28"/>
      <c r="F485" s="28" t="s">
        <v>333</v>
      </c>
      <c r="G485" s="28">
        <v>30</v>
      </c>
      <c r="H485" s="28">
        <v>30</v>
      </c>
      <c r="I485" s="28">
        <v>10</v>
      </c>
      <c r="J485" s="36">
        <f t="shared" si="15"/>
        <v>70</v>
      </c>
      <c r="K485" s="36"/>
      <c r="L485" s="36"/>
      <c r="M485" s="28" t="s">
        <v>499</v>
      </c>
    </row>
    <row r="486" s="5" customFormat="1" spans="1:13">
      <c r="A486" s="32">
        <v>448</v>
      </c>
      <c r="B486" s="28" t="s">
        <v>795</v>
      </c>
      <c r="C486" s="31"/>
      <c r="D486" s="32" t="s">
        <v>769</v>
      </c>
      <c r="E486" s="28"/>
      <c r="F486" s="28" t="s">
        <v>333</v>
      </c>
      <c r="G486" s="28">
        <v>3000</v>
      </c>
      <c r="H486" s="28">
        <v>2000</v>
      </c>
      <c r="I486" s="28">
        <v>4000</v>
      </c>
      <c r="J486" s="36">
        <f t="shared" si="15"/>
        <v>9000</v>
      </c>
      <c r="K486" s="36"/>
      <c r="L486" s="36"/>
      <c r="M486" s="28" t="s">
        <v>499</v>
      </c>
    </row>
    <row r="487" s="3" customFormat="1" spans="1:13">
      <c r="A487" s="32">
        <v>449</v>
      </c>
      <c r="B487" s="28" t="s">
        <v>796</v>
      </c>
      <c r="C487" s="31"/>
      <c r="D487" s="32" t="s">
        <v>769</v>
      </c>
      <c r="E487" s="28"/>
      <c r="F487" s="28" t="s">
        <v>333</v>
      </c>
      <c r="G487" s="28">
        <v>100</v>
      </c>
      <c r="H487" s="28">
        <v>80</v>
      </c>
      <c r="I487" s="28">
        <v>20</v>
      </c>
      <c r="J487" s="36">
        <f t="shared" si="15"/>
        <v>200</v>
      </c>
      <c r="K487" s="36"/>
      <c r="L487" s="36"/>
      <c r="M487" s="28" t="s">
        <v>499</v>
      </c>
    </row>
    <row r="488" s="7" customFormat="1" spans="1:13">
      <c r="A488" s="32">
        <v>450</v>
      </c>
      <c r="B488" s="28" t="s">
        <v>797</v>
      </c>
      <c r="C488" s="31"/>
      <c r="D488" s="32" t="s">
        <v>769</v>
      </c>
      <c r="E488" s="28"/>
      <c r="F488" s="28" t="s">
        <v>333</v>
      </c>
      <c r="G488" s="28">
        <v>28000</v>
      </c>
      <c r="H488" s="28">
        <v>30000</v>
      </c>
      <c r="I488" s="28">
        <v>15000</v>
      </c>
      <c r="J488" s="36">
        <f t="shared" si="15"/>
        <v>73000</v>
      </c>
      <c r="K488" s="36"/>
      <c r="L488" s="36"/>
      <c r="M488" s="28" t="s">
        <v>499</v>
      </c>
    </row>
    <row r="489" s="3" customFormat="1" spans="1:13">
      <c r="A489" s="32">
        <v>451</v>
      </c>
      <c r="B489" s="28" t="s">
        <v>798</v>
      </c>
      <c r="C489" s="31"/>
      <c r="D489" s="32" t="s">
        <v>769</v>
      </c>
      <c r="E489" s="28"/>
      <c r="F489" s="28" t="s">
        <v>333</v>
      </c>
      <c r="G489" s="28">
        <v>2000</v>
      </c>
      <c r="H489" s="28">
        <v>1500</v>
      </c>
      <c r="I489" s="28">
        <v>1000</v>
      </c>
      <c r="J489" s="36">
        <f t="shared" si="15"/>
        <v>4500</v>
      </c>
      <c r="K489" s="36"/>
      <c r="L489" s="36"/>
      <c r="M489" s="28" t="s">
        <v>499</v>
      </c>
    </row>
    <row r="490" s="3" customFormat="1" ht="15" customHeight="1" spans="1:13">
      <c r="A490" s="32">
        <v>452</v>
      </c>
      <c r="B490" s="28" t="s">
        <v>799</v>
      </c>
      <c r="C490" s="31"/>
      <c r="D490" s="32" t="s">
        <v>769</v>
      </c>
      <c r="E490" s="28"/>
      <c r="F490" s="28" t="s">
        <v>333</v>
      </c>
      <c r="G490" s="28">
        <v>500</v>
      </c>
      <c r="H490" s="28">
        <v>500</v>
      </c>
      <c r="I490" s="28">
        <v>500</v>
      </c>
      <c r="J490" s="36">
        <f t="shared" si="15"/>
        <v>1500</v>
      </c>
      <c r="K490" s="36"/>
      <c r="L490" s="36"/>
      <c r="M490" s="28" t="s">
        <v>499</v>
      </c>
    </row>
    <row r="491" s="3" customFormat="1" spans="1:13">
      <c r="A491" s="32">
        <v>453</v>
      </c>
      <c r="B491" s="28" t="s">
        <v>800</v>
      </c>
      <c r="C491" s="31"/>
      <c r="D491" s="32" t="s">
        <v>769</v>
      </c>
      <c r="E491" s="28"/>
      <c r="F491" s="28" t="s">
        <v>333</v>
      </c>
      <c r="G491" s="28">
        <v>200</v>
      </c>
      <c r="H491" s="28">
        <v>200</v>
      </c>
      <c r="I491" s="28">
        <v>100</v>
      </c>
      <c r="J491" s="36">
        <f t="shared" si="15"/>
        <v>500</v>
      </c>
      <c r="K491" s="36"/>
      <c r="L491" s="36"/>
      <c r="M491" s="28" t="s">
        <v>499</v>
      </c>
    </row>
    <row r="492" s="3" customFormat="1" spans="1:13">
      <c r="A492" s="32">
        <v>454</v>
      </c>
      <c r="B492" s="28" t="s">
        <v>801</v>
      </c>
      <c r="C492" s="31"/>
      <c r="D492" s="32" t="s">
        <v>769</v>
      </c>
      <c r="E492" s="28"/>
      <c r="F492" s="28" t="s">
        <v>333</v>
      </c>
      <c r="G492" s="28">
        <v>23000</v>
      </c>
      <c r="H492" s="28">
        <v>23000</v>
      </c>
      <c r="I492" s="28">
        <v>10000</v>
      </c>
      <c r="J492" s="36">
        <f t="shared" si="15"/>
        <v>56000</v>
      </c>
      <c r="K492" s="36"/>
      <c r="L492" s="36"/>
      <c r="M492" s="28" t="s">
        <v>499</v>
      </c>
    </row>
    <row r="493" s="3" customFormat="1" spans="1:13">
      <c r="A493" s="32">
        <v>455</v>
      </c>
      <c r="B493" s="28" t="s">
        <v>802</v>
      </c>
      <c r="C493" s="31"/>
      <c r="D493" s="32" t="s">
        <v>769</v>
      </c>
      <c r="E493" s="28"/>
      <c r="F493" s="28" t="s">
        <v>333</v>
      </c>
      <c r="G493" s="28">
        <v>2000</v>
      </c>
      <c r="H493" s="28">
        <v>1500</v>
      </c>
      <c r="I493" s="28">
        <v>800</v>
      </c>
      <c r="J493" s="36">
        <f t="shared" si="15"/>
        <v>4300</v>
      </c>
      <c r="K493" s="36"/>
      <c r="L493" s="36"/>
      <c r="M493" s="28" t="s">
        <v>499</v>
      </c>
    </row>
    <row r="494" s="3" customFormat="1" spans="1:13">
      <c r="A494" s="32">
        <v>456</v>
      </c>
      <c r="B494" s="28" t="s">
        <v>803</v>
      </c>
      <c r="C494" s="31"/>
      <c r="D494" s="32" t="s">
        <v>769</v>
      </c>
      <c r="E494" s="28"/>
      <c r="F494" s="28" t="s">
        <v>333</v>
      </c>
      <c r="G494" s="28">
        <v>50</v>
      </c>
      <c r="H494" s="28">
        <v>60</v>
      </c>
      <c r="I494" s="28">
        <v>200</v>
      </c>
      <c r="J494" s="36">
        <f t="shared" si="15"/>
        <v>310</v>
      </c>
      <c r="K494" s="36"/>
      <c r="L494" s="36"/>
      <c r="M494" s="28" t="s">
        <v>499</v>
      </c>
    </row>
    <row r="495" s="3" customFormat="1" spans="1:13">
      <c r="A495" s="32">
        <v>457</v>
      </c>
      <c r="B495" s="28" t="s">
        <v>804</v>
      </c>
      <c r="C495" s="31"/>
      <c r="D495" s="32" t="s">
        <v>769</v>
      </c>
      <c r="E495" s="28"/>
      <c r="F495" s="28" t="s">
        <v>333</v>
      </c>
      <c r="G495" s="28">
        <v>3000</v>
      </c>
      <c r="H495" s="28">
        <v>2000</v>
      </c>
      <c r="I495" s="28">
        <v>3000</v>
      </c>
      <c r="J495" s="36">
        <f t="shared" si="15"/>
        <v>8000</v>
      </c>
      <c r="K495" s="36"/>
      <c r="L495" s="36"/>
      <c r="M495" s="28" t="s">
        <v>499</v>
      </c>
    </row>
    <row r="496" s="3" customFormat="1" spans="1:13">
      <c r="A496" s="32">
        <v>458</v>
      </c>
      <c r="B496" s="28" t="s">
        <v>805</v>
      </c>
      <c r="C496" s="31"/>
      <c r="D496" s="32" t="s">
        <v>769</v>
      </c>
      <c r="E496" s="28"/>
      <c r="F496" s="28" t="s">
        <v>333</v>
      </c>
      <c r="G496" s="28">
        <v>5000</v>
      </c>
      <c r="H496" s="28">
        <v>3000</v>
      </c>
      <c r="I496" s="28">
        <v>2000</v>
      </c>
      <c r="J496" s="36">
        <f t="shared" si="15"/>
        <v>10000</v>
      </c>
      <c r="K496" s="36"/>
      <c r="L496" s="36"/>
      <c r="M496" s="28" t="s">
        <v>499</v>
      </c>
    </row>
    <row r="497" s="3" customFormat="1" spans="1:13">
      <c r="A497" s="32">
        <v>459</v>
      </c>
      <c r="B497" s="28" t="s">
        <v>806</v>
      </c>
      <c r="C497" s="31"/>
      <c r="D497" s="32" t="s">
        <v>769</v>
      </c>
      <c r="E497" s="28"/>
      <c r="F497" s="28" t="s">
        <v>333</v>
      </c>
      <c r="G497" s="28">
        <v>300</v>
      </c>
      <c r="H497" s="28">
        <v>200</v>
      </c>
      <c r="I497" s="28">
        <v>100</v>
      </c>
      <c r="J497" s="36">
        <f t="shared" si="15"/>
        <v>600</v>
      </c>
      <c r="K497" s="36"/>
      <c r="L497" s="36"/>
      <c r="M497" s="28" t="s">
        <v>499</v>
      </c>
    </row>
    <row r="498" s="3" customFormat="1" spans="1:13">
      <c r="A498" s="32">
        <v>460</v>
      </c>
      <c r="B498" s="28" t="s">
        <v>807</v>
      </c>
      <c r="C498" s="31"/>
      <c r="D498" s="32" t="s">
        <v>769</v>
      </c>
      <c r="E498" s="28"/>
      <c r="F498" s="28" t="s">
        <v>333</v>
      </c>
      <c r="G498" s="28">
        <v>600</v>
      </c>
      <c r="H498" s="28">
        <v>600</v>
      </c>
      <c r="I498" s="28">
        <v>200</v>
      </c>
      <c r="J498" s="36">
        <f t="shared" si="15"/>
        <v>1400</v>
      </c>
      <c r="K498" s="36"/>
      <c r="L498" s="36"/>
      <c r="M498" s="28" t="s">
        <v>499</v>
      </c>
    </row>
    <row r="499" s="3" customFormat="1" ht="15" customHeight="1" spans="1:13">
      <c r="A499" s="32">
        <v>461</v>
      </c>
      <c r="B499" s="28" t="s">
        <v>808</v>
      </c>
      <c r="C499" s="31"/>
      <c r="D499" s="32" t="s">
        <v>769</v>
      </c>
      <c r="E499" s="28"/>
      <c r="F499" s="28" t="s">
        <v>333</v>
      </c>
      <c r="G499" s="28">
        <v>100</v>
      </c>
      <c r="H499" s="28">
        <v>150</v>
      </c>
      <c r="I499" s="28">
        <v>500</v>
      </c>
      <c r="J499" s="36">
        <f t="shared" si="15"/>
        <v>750</v>
      </c>
      <c r="K499" s="36"/>
      <c r="L499" s="36"/>
      <c r="M499" s="28" t="s">
        <v>499</v>
      </c>
    </row>
    <row r="500" s="3" customFormat="1" spans="1:13">
      <c r="A500" s="32">
        <v>462</v>
      </c>
      <c r="B500" s="28" t="s">
        <v>436</v>
      </c>
      <c r="C500" s="31"/>
      <c r="D500" s="32" t="s">
        <v>769</v>
      </c>
      <c r="E500" s="28"/>
      <c r="F500" s="28" t="s">
        <v>333</v>
      </c>
      <c r="G500" s="28">
        <v>30</v>
      </c>
      <c r="H500" s="28">
        <v>30</v>
      </c>
      <c r="I500" s="28">
        <v>5</v>
      </c>
      <c r="J500" s="36">
        <f t="shared" si="15"/>
        <v>65</v>
      </c>
      <c r="K500" s="36"/>
      <c r="L500" s="36"/>
      <c r="M500" s="28" t="s">
        <v>499</v>
      </c>
    </row>
    <row r="501" s="3" customFormat="1" spans="1:13">
      <c r="A501" s="32">
        <v>463</v>
      </c>
      <c r="B501" s="28" t="s">
        <v>809</v>
      </c>
      <c r="C501" s="31"/>
      <c r="D501" s="32" t="s">
        <v>769</v>
      </c>
      <c r="E501" s="28"/>
      <c r="F501" s="28" t="s">
        <v>333</v>
      </c>
      <c r="G501" s="28">
        <v>50</v>
      </c>
      <c r="H501" s="28">
        <v>60</v>
      </c>
      <c r="I501" s="28">
        <v>50</v>
      </c>
      <c r="J501" s="36">
        <f t="shared" si="15"/>
        <v>160</v>
      </c>
      <c r="K501" s="36"/>
      <c r="L501" s="36"/>
      <c r="M501" s="28" t="s">
        <v>499</v>
      </c>
    </row>
    <row r="502" s="3" customFormat="1" spans="1:13">
      <c r="A502" s="32">
        <v>464</v>
      </c>
      <c r="B502" s="28" t="s">
        <v>810</v>
      </c>
      <c r="C502" s="31"/>
      <c r="D502" s="32" t="s">
        <v>769</v>
      </c>
      <c r="E502" s="28"/>
      <c r="F502" s="28" t="s">
        <v>333</v>
      </c>
      <c r="G502" s="28">
        <v>3000</v>
      </c>
      <c r="H502" s="28">
        <v>2000</v>
      </c>
      <c r="I502" s="28">
        <v>600</v>
      </c>
      <c r="J502" s="36">
        <f t="shared" si="15"/>
        <v>5600</v>
      </c>
      <c r="K502" s="36"/>
      <c r="L502" s="36"/>
      <c r="M502" s="28" t="s">
        <v>499</v>
      </c>
    </row>
    <row r="503" s="3" customFormat="1" spans="1:13">
      <c r="A503" s="32">
        <v>465</v>
      </c>
      <c r="B503" s="28" t="s">
        <v>811</v>
      </c>
      <c r="C503" s="31"/>
      <c r="D503" s="32" t="s">
        <v>769</v>
      </c>
      <c r="E503" s="28"/>
      <c r="F503" s="28" t="s">
        <v>333</v>
      </c>
      <c r="G503" s="28">
        <v>6000</v>
      </c>
      <c r="H503" s="28">
        <v>5000</v>
      </c>
      <c r="I503" s="28">
        <v>3000</v>
      </c>
      <c r="J503" s="36">
        <f t="shared" si="15"/>
        <v>14000</v>
      </c>
      <c r="K503" s="36"/>
      <c r="L503" s="36"/>
      <c r="M503" s="28" t="s">
        <v>499</v>
      </c>
    </row>
    <row r="504" s="3" customFormat="1" spans="1:13">
      <c r="A504" s="32">
        <v>466</v>
      </c>
      <c r="B504" s="28" t="s">
        <v>812</v>
      </c>
      <c r="C504" s="31"/>
      <c r="D504" s="32" t="s">
        <v>769</v>
      </c>
      <c r="E504" s="28"/>
      <c r="F504" s="28" t="s">
        <v>333</v>
      </c>
      <c r="G504" s="28">
        <v>20</v>
      </c>
      <c r="H504" s="28">
        <v>30</v>
      </c>
      <c r="I504" s="28">
        <v>10</v>
      </c>
      <c r="J504" s="36">
        <f t="shared" si="15"/>
        <v>60</v>
      </c>
      <c r="K504" s="36"/>
      <c r="L504" s="36"/>
      <c r="M504" s="28" t="s">
        <v>499</v>
      </c>
    </row>
    <row r="505" s="3" customFormat="1" ht="15" customHeight="1" spans="1:13">
      <c r="A505" s="32">
        <v>467</v>
      </c>
      <c r="B505" s="28" t="s">
        <v>813</v>
      </c>
      <c r="C505" s="31"/>
      <c r="D505" s="32" t="s">
        <v>769</v>
      </c>
      <c r="E505" s="28"/>
      <c r="F505" s="28" t="s">
        <v>333</v>
      </c>
      <c r="G505" s="28">
        <v>7000</v>
      </c>
      <c r="H505" s="28">
        <v>5000</v>
      </c>
      <c r="I505" s="28">
        <v>2000</v>
      </c>
      <c r="J505" s="36">
        <f t="shared" si="15"/>
        <v>14000</v>
      </c>
      <c r="K505" s="36"/>
      <c r="L505" s="36"/>
      <c r="M505" s="28" t="s">
        <v>499</v>
      </c>
    </row>
    <row r="506" s="3" customFormat="1" spans="1:13">
      <c r="A506" s="32">
        <v>468</v>
      </c>
      <c r="B506" s="28" t="s">
        <v>814</v>
      </c>
      <c r="C506" s="31"/>
      <c r="D506" s="32" t="s">
        <v>769</v>
      </c>
      <c r="E506" s="28"/>
      <c r="F506" s="28" t="s">
        <v>333</v>
      </c>
      <c r="G506" s="28">
        <v>27000</v>
      </c>
      <c r="H506" s="28">
        <v>30000</v>
      </c>
      <c r="I506" s="28">
        <v>12000</v>
      </c>
      <c r="J506" s="36">
        <f t="shared" si="15"/>
        <v>69000</v>
      </c>
      <c r="K506" s="36"/>
      <c r="L506" s="36"/>
      <c r="M506" s="28" t="s">
        <v>499</v>
      </c>
    </row>
    <row r="507" s="3" customFormat="1" spans="1:13">
      <c r="A507" s="32">
        <v>469</v>
      </c>
      <c r="B507" s="28" t="s">
        <v>815</v>
      </c>
      <c r="C507" s="31"/>
      <c r="D507" s="32" t="s">
        <v>769</v>
      </c>
      <c r="E507" s="28"/>
      <c r="F507" s="28" t="s">
        <v>333</v>
      </c>
      <c r="G507" s="28">
        <v>3200</v>
      </c>
      <c r="H507" s="28">
        <v>2000</v>
      </c>
      <c r="I507" s="28">
        <v>2000</v>
      </c>
      <c r="J507" s="36">
        <f t="shared" si="15"/>
        <v>7200</v>
      </c>
      <c r="K507" s="36"/>
      <c r="L507" s="36"/>
      <c r="M507" s="28" t="s">
        <v>499</v>
      </c>
    </row>
    <row r="508" s="3" customFormat="1" spans="1:13">
      <c r="A508" s="32">
        <v>470</v>
      </c>
      <c r="B508" s="28" t="s">
        <v>816</v>
      </c>
      <c r="C508" s="31"/>
      <c r="D508" s="32" t="s">
        <v>769</v>
      </c>
      <c r="E508" s="28"/>
      <c r="F508" s="28" t="s">
        <v>333</v>
      </c>
      <c r="G508" s="28">
        <v>13000</v>
      </c>
      <c r="H508" s="28">
        <v>12000</v>
      </c>
      <c r="I508" s="28">
        <v>4000</v>
      </c>
      <c r="J508" s="36">
        <f t="shared" si="15"/>
        <v>29000</v>
      </c>
      <c r="K508" s="36"/>
      <c r="L508" s="36"/>
      <c r="M508" s="28" t="s">
        <v>499</v>
      </c>
    </row>
    <row r="509" s="3" customFormat="1" spans="1:13">
      <c r="A509" s="32">
        <v>471</v>
      </c>
      <c r="B509" s="28" t="s">
        <v>817</v>
      </c>
      <c r="C509" s="31"/>
      <c r="D509" s="32" t="s">
        <v>769</v>
      </c>
      <c r="E509" s="28"/>
      <c r="F509" s="28" t="s">
        <v>333</v>
      </c>
      <c r="G509" s="28">
        <v>800</v>
      </c>
      <c r="H509" s="28">
        <v>800</v>
      </c>
      <c r="I509" s="28">
        <v>300</v>
      </c>
      <c r="J509" s="36">
        <f t="shared" si="15"/>
        <v>1900</v>
      </c>
      <c r="K509" s="36"/>
      <c r="L509" s="36"/>
      <c r="M509" s="28" t="s">
        <v>499</v>
      </c>
    </row>
    <row r="510" s="3" customFormat="1" spans="1:13">
      <c r="A510" s="32">
        <v>472</v>
      </c>
      <c r="B510" s="28" t="s">
        <v>818</v>
      </c>
      <c r="C510" s="31"/>
      <c r="D510" s="32" t="s">
        <v>769</v>
      </c>
      <c r="E510" s="28"/>
      <c r="F510" s="28" t="s">
        <v>333</v>
      </c>
      <c r="G510" s="28">
        <v>30</v>
      </c>
      <c r="H510" s="28">
        <v>30</v>
      </c>
      <c r="I510" s="28">
        <v>10</v>
      </c>
      <c r="J510" s="36">
        <f t="shared" si="15"/>
        <v>70</v>
      </c>
      <c r="K510" s="36"/>
      <c r="L510" s="36"/>
      <c r="M510" s="28" t="s">
        <v>499</v>
      </c>
    </row>
    <row r="511" s="3" customFormat="1" ht="15" customHeight="1" spans="1:13">
      <c r="A511" s="32">
        <v>473</v>
      </c>
      <c r="B511" s="28" t="s">
        <v>819</v>
      </c>
      <c r="C511" s="31"/>
      <c r="D511" s="32" t="s">
        <v>769</v>
      </c>
      <c r="E511" s="28"/>
      <c r="F511" s="28" t="s">
        <v>333</v>
      </c>
      <c r="G511" s="28">
        <v>30</v>
      </c>
      <c r="H511" s="28">
        <v>30</v>
      </c>
      <c r="I511" s="28">
        <v>10</v>
      </c>
      <c r="J511" s="36">
        <f t="shared" si="15"/>
        <v>70</v>
      </c>
      <c r="K511" s="36"/>
      <c r="L511" s="36"/>
      <c r="M511" s="28" t="s">
        <v>499</v>
      </c>
    </row>
    <row r="512" s="3" customFormat="1" spans="1:13">
      <c r="A512" s="32">
        <v>474</v>
      </c>
      <c r="B512" s="28" t="s">
        <v>820</v>
      </c>
      <c r="C512" s="31"/>
      <c r="D512" s="32" t="s">
        <v>769</v>
      </c>
      <c r="E512" s="28"/>
      <c r="F512" s="28" t="s">
        <v>333</v>
      </c>
      <c r="G512" s="28">
        <v>3000</v>
      </c>
      <c r="H512" s="28">
        <v>3000</v>
      </c>
      <c r="I512" s="28">
        <v>2000</v>
      </c>
      <c r="J512" s="36">
        <f t="shared" si="15"/>
        <v>8000</v>
      </c>
      <c r="K512" s="36"/>
      <c r="L512" s="36"/>
      <c r="M512" s="28" t="s">
        <v>499</v>
      </c>
    </row>
    <row r="513" s="3" customFormat="1" spans="1:13">
      <c r="A513" s="32">
        <v>475</v>
      </c>
      <c r="B513" s="28" t="s">
        <v>821</v>
      </c>
      <c r="C513" s="31"/>
      <c r="D513" s="32" t="s">
        <v>769</v>
      </c>
      <c r="E513" s="28"/>
      <c r="F513" s="28" t="s">
        <v>333</v>
      </c>
      <c r="G513" s="28">
        <v>200</v>
      </c>
      <c r="H513" s="28">
        <v>100</v>
      </c>
      <c r="I513" s="28">
        <v>1000</v>
      </c>
      <c r="J513" s="36">
        <f t="shared" si="15"/>
        <v>1300</v>
      </c>
      <c r="K513" s="36"/>
      <c r="L513" s="36"/>
      <c r="M513" s="28" t="s">
        <v>499</v>
      </c>
    </row>
    <row r="514" s="3" customFormat="1" spans="1:13">
      <c r="A514" s="32">
        <v>476</v>
      </c>
      <c r="B514" s="28" t="s">
        <v>822</v>
      </c>
      <c r="C514" s="31"/>
      <c r="D514" s="32" t="s">
        <v>769</v>
      </c>
      <c r="E514" s="28"/>
      <c r="F514" s="28" t="s">
        <v>333</v>
      </c>
      <c r="G514" s="28">
        <v>500</v>
      </c>
      <c r="H514" s="28">
        <v>500</v>
      </c>
      <c r="I514" s="28">
        <v>200</v>
      </c>
      <c r="J514" s="36">
        <f t="shared" si="15"/>
        <v>1200</v>
      </c>
      <c r="K514" s="36"/>
      <c r="L514" s="36"/>
      <c r="M514" s="28" t="s">
        <v>499</v>
      </c>
    </row>
    <row r="515" s="3" customFormat="1" spans="1:13">
      <c r="A515" s="32">
        <v>477</v>
      </c>
      <c r="B515" s="28" t="s">
        <v>823</v>
      </c>
      <c r="C515" s="31"/>
      <c r="D515" s="32" t="s">
        <v>769</v>
      </c>
      <c r="E515" s="28"/>
      <c r="F515" s="28" t="s">
        <v>333</v>
      </c>
      <c r="G515" s="28">
        <v>50</v>
      </c>
      <c r="H515" s="28">
        <v>50</v>
      </c>
      <c r="I515" s="28">
        <v>50</v>
      </c>
      <c r="J515" s="36">
        <f t="shared" si="15"/>
        <v>150</v>
      </c>
      <c r="K515" s="36"/>
      <c r="L515" s="36"/>
      <c r="M515" s="28" t="s">
        <v>499</v>
      </c>
    </row>
    <row r="516" s="3" customFormat="1" spans="1:13">
      <c r="A516" s="32">
        <v>478</v>
      </c>
      <c r="B516" s="28" t="s">
        <v>824</v>
      </c>
      <c r="C516" s="31"/>
      <c r="D516" s="32" t="s">
        <v>769</v>
      </c>
      <c r="E516" s="28"/>
      <c r="F516" s="28" t="s">
        <v>333</v>
      </c>
      <c r="G516" s="28">
        <v>2800</v>
      </c>
      <c r="H516" s="28">
        <v>2800</v>
      </c>
      <c r="I516" s="28">
        <v>1200</v>
      </c>
      <c r="J516" s="36">
        <f t="shared" si="15"/>
        <v>6800</v>
      </c>
      <c r="K516" s="36"/>
      <c r="L516" s="36"/>
      <c r="M516" s="28" t="s">
        <v>499</v>
      </c>
    </row>
    <row r="517" s="3" customFormat="1" ht="15" customHeight="1" spans="1:13">
      <c r="A517" s="32">
        <v>479</v>
      </c>
      <c r="B517" s="28" t="s">
        <v>825</v>
      </c>
      <c r="C517" s="31"/>
      <c r="D517" s="32" t="s">
        <v>769</v>
      </c>
      <c r="E517" s="28"/>
      <c r="F517" s="28" t="s">
        <v>333</v>
      </c>
      <c r="G517" s="28">
        <v>50</v>
      </c>
      <c r="H517" s="28">
        <v>100</v>
      </c>
      <c r="I517" s="28">
        <v>300</v>
      </c>
      <c r="J517" s="36">
        <f t="shared" si="15"/>
        <v>450</v>
      </c>
      <c r="K517" s="36"/>
      <c r="L517" s="36"/>
      <c r="M517" s="28" t="s">
        <v>499</v>
      </c>
    </row>
    <row r="518" s="3" customFormat="1" spans="1:13">
      <c r="A518" s="32">
        <v>480</v>
      </c>
      <c r="B518" s="28" t="s">
        <v>826</v>
      </c>
      <c r="C518" s="31"/>
      <c r="D518" s="32" t="s">
        <v>769</v>
      </c>
      <c r="E518" s="28"/>
      <c r="F518" s="28" t="s">
        <v>333</v>
      </c>
      <c r="G518" s="28">
        <v>500</v>
      </c>
      <c r="H518" s="28">
        <v>500</v>
      </c>
      <c r="I518" s="28">
        <v>300</v>
      </c>
      <c r="J518" s="36">
        <f t="shared" si="15"/>
        <v>1300</v>
      </c>
      <c r="K518" s="36"/>
      <c r="L518" s="36"/>
      <c r="M518" s="28" t="s">
        <v>499</v>
      </c>
    </row>
    <row r="519" s="3" customFormat="1" spans="1:13">
      <c r="A519" s="32">
        <v>481</v>
      </c>
      <c r="B519" s="28" t="s">
        <v>827</v>
      </c>
      <c r="C519" s="31"/>
      <c r="D519" s="32" t="s">
        <v>769</v>
      </c>
      <c r="E519" s="28"/>
      <c r="F519" s="28" t="s">
        <v>333</v>
      </c>
      <c r="G519" s="28">
        <v>500</v>
      </c>
      <c r="H519" s="28">
        <v>500</v>
      </c>
      <c r="I519" s="28">
        <v>200</v>
      </c>
      <c r="J519" s="36">
        <f t="shared" si="15"/>
        <v>1200</v>
      </c>
      <c r="K519" s="36"/>
      <c r="L519" s="36"/>
      <c r="M519" s="28" t="s">
        <v>499</v>
      </c>
    </row>
    <row r="520" s="3" customFormat="1" spans="1:13">
      <c r="A520" s="32">
        <v>482</v>
      </c>
      <c r="B520" s="28" t="s">
        <v>828</v>
      </c>
      <c r="C520" s="31"/>
      <c r="D520" s="32" t="s">
        <v>769</v>
      </c>
      <c r="E520" s="28"/>
      <c r="F520" s="28" t="s">
        <v>333</v>
      </c>
      <c r="G520" s="28">
        <v>600</v>
      </c>
      <c r="H520" s="28">
        <v>600</v>
      </c>
      <c r="I520" s="28">
        <v>600</v>
      </c>
      <c r="J520" s="36">
        <f t="shared" si="15"/>
        <v>1800</v>
      </c>
      <c r="K520" s="36"/>
      <c r="L520" s="36"/>
      <c r="M520" s="28" t="s">
        <v>499</v>
      </c>
    </row>
    <row r="521" s="3" customFormat="1" spans="1:13">
      <c r="A521" s="32">
        <v>483</v>
      </c>
      <c r="B521" s="28" t="s">
        <v>829</v>
      </c>
      <c r="C521" s="31"/>
      <c r="D521" s="32" t="s">
        <v>769</v>
      </c>
      <c r="E521" s="28"/>
      <c r="F521" s="28" t="s">
        <v>333</v>
      </c>
      <c r="G521" s="28">
        <v>500</v>
      </c>
      <c r="H521" s="28">
        <v>600</v>
      </c>
      <c r="I521" s="28">
        <v>200</v>
      </c>
      <c r="J521" s="36">
        <f t="shared" si="15"/>
        <v>1300</v>
      </c>
      <c r="K521" s="36"/>
      <c r="L521" s="36"/>
      <c r="M521" s="28" t="s">
        <v>499</v>
      </c>
    </row>
    <row r="522" s="3" customFormat="1" spans="1:13">
      <c r="A522" s="32">
        <v>484</v>
      </c>
      <c r="B522" s="28" t="s">
        <v>830</v>
      </c>
      <c r="C522" s="31"/>
      <c r="D522" s="32" t="s">
        <v>769</v>
      </c>
      <c r="E522" s="28"/>
      <c r="F522" s="28" t="s">
        <v>333</v>
      </c>
      <c r="G522" s="28">
        <v>100</v>
      </c>
      <c r="H522" s="28">
        <v>50</v>
      </c>
      <c r="I522" s="28">
        <v>30</v>
      </c>
      <c r="J522" s="36">
        <f t="shared" si="15"/>
        <v>180</v>
      </c>
      <c r="K522" s="36"/>
      <c r="L522" s="36"/>
      <c r="M522" s="28" t="s">
        <v>499</v>
      </c>
    </row>
    <row r="523" s="3" customFormat="1" ht="15" customHeight="1" spans="1:13">
      <c r="A523" s="32">
        <v>485</v>
      </c>
      <c r="B523" s="28" t="s">
        <v>831</v>
      </c>
      <c r="C523" s="31"/>
      <c r="D523" s="32" t="s">
        <v>769</v>
      </c>
      <c r="E523" s="28"/>
      <c r="F523" s="28" t="s">
        <v>333</v>
      </c>
      <c r="G523" s="28">
        <v>60</v>
      </c>
      <c r="H523" s="28">
        <v>60</v>
      </c>
      <c r="I523" s="28">
        <v>30</v>
      </c>
      <c r="J523" s="36">
        <f t="shared" si="15"/>
        <v>150</v>
      </c>
      <c r="K523" s="36"/>
      <c r="L523" s="36"/>
      <c r="M523" s="28" t="s">
        <v>499</v>
      </c>
    </row>
    <row r="524" s="3" customFormat="1" spans="1:13">
      <c r="A524" s="32">
        <v>486</v>
      </c>
      <c r="B524" s="28" t="s">
        <v>832</v>
      </c>
      <c r="C524" s="31"/>
      <c r="D524" s="32" t="s">
        <v>769</v>
      </c>
      <c r="E524" s="28"/>
      <c r="F524" s="28" t="s">
        <v>333</v>
      </c>
      <c r="G524" s="28">
        <v>42000</v>
      </c>
      <c r="H524" s="28">
        <v>40000</v>
      </c>
      <c r="I524" s="28">
        <v>20000</v>
      </c>
      <c r="J524" s="36">
        <f t="shared" ref="J524:J587" si="16">G524+H524+I524</f>
        <v>102000</v>
      </c>
      <c r="K524" s="36"/>
      <c r="L524" s="36"/>
      <c r="M524" s="28" t="s">
        <v>499</v>
      </c>
    </row>
    <row r="525" s="3" customFormat="1" spans="1:13">
      <c r="A525" s="32">
        <v>487</v>
      </c>
      <c r="B525" s="28" t="s">
        <v>833</v>
      </c>
      <c r="C525" s="31"/>
      <c r="D525" s="32" t="s">
        <v>769</v>
      </c>
      <c r="E525" s="28"/>
      <c r="F525" s="28" t="s">
        <v>333</v>
      </c>
      <c r="G525" s="28">
        <v>5000</v>
      </c>
      <c r="H525" s="28">
        <v>4000</v>
      </c>
      <c r="I525" s="28">
        <v>3000</v>
      </c>
      <c r="J525" s="36">
        <f t="shared" si="16"/>
        <v>12000</v>
      </c>
      <c r="K525" s="36"/>
      <c r="L525" s="36"/>
      <c r="M525" s="28" t="s">
        <v>499</v>
      </c>
    </row>
    <row r="526" s="3" customFormat="1" spans="1:13">
      <c r="A526" s="32">
        <v>488</v>
      </c>
      <c r="B526" s="28" t="s">
        <v>834</v>
      </c>
      <c r="C526" s="31"/>
      <c r="D526" s="32" t="s">
        <v>769</v>
      </c>
      <c r="E526" s="28"/>
      <c r="F526" s="28" t="s">
        <v>333</v>
      </c>
      <c r="G526" s="28">
        <v>5000</v>
      </c>
      <c r="H526" s="28">
        <v>4000</v>
      </c>
      <c r="I526" s="28">
        <v>2000</v>
      </c>
      <c r="J526" s="36">
        <f t="shared" si="16"/>
        <v>11000</v>
      </c>
      <c r="K526" s="36"/>
      <c r="L526" s="36"/>
      <c r="M526" s="28" t="s">
        <v>499</v>
      </c>
    </row>
    <row r="527" s="3" customFormat="1" spans="1:13">
      <c r="A527" s="32">
        <v>489</v>
      </c>
      <c r="B527" s="28" t="s">
        <v>835</v>
      </c>
      <c r="C527" s="31"/>
      <c r="D527" s="32" t="s">
        <v>769</v>
      </c>
      <c r="E527" s="28"/>
      <c r="F527" s="28" t="s">
        <v>333</v>
      </c>
      <c r="G527" s="28">
        <v>300</v>
      </c>
      <c r="H527" s="28">
        <v>400</v>
      </c>
      <c r="I527" s="28">
        <v>2000</v>
      </c>
      <c r="J527" s="36">
        <f t="shared" si="16"/>
        <v>2700</v>
      </c>
      <c r="K527" s="36"/>
      <c r="L527" s="36"/>
      <c r="M527" s="28" t="s">
        <v>499</v>
      </c>
    </row>
    <row r="528" s="3" customFormat="1" ht="15" customHeight="1" spans="1:13">
      <c r="A528" s="32">
        <v>490</v>
      </c>
      <c r="B528" s="28" t="s">
        <v>836</v>
      </c>
      <c r="C528" s="31"/>
      <c r="D528" s="32" t="s">
        <v>769</v>
      </c>
      <c r="E528" s="28"/>
      <c r="F528" s="28" t="s">
        <v>333</v>
      </c>
      <c r="G528" s="28">
        <v>6000</v>
      </c>
      <c r="H528" s="28">
        <v>5000</v>
      </c>
      <c r="I528" s="28">
        <v>2000</v>
      </c>
      <c r="J528" s="36">
        <f t="shared" si="16"/>
        <v>13000</v>
      </c>
      <c r="K528" s="36"/>
      <c r="L528" s="36"/>
      <c r="M528" s="28" t="s">
        <v>499</v>
      </c>
    </row>
    <row r="529" s="3" customFormat="1" spans="1:13">
      <c r="A529" s="32">
        <v>491</v>
      </c>
      <c r="B529" s="28" t="s">
        <v>837</v>
      </c>
      <c r="C529" s="31"/>
      <c r="D529" s="32" t="s">
        <v>769</v>
      </c>
      <c r="E529" s="28"/>
      <c r="F529" s="28" t="s">
        <v>333</v>
      </c>
      <c r="G529" s="28">
        <v>100</v>
      </c>
      <c r="H529" s="28">
        <v>100</v>
      </c>
      <c r="I529" s="28">
        <v>200</v>
      </c>
      <c r="J529" s="36">
        <f t="shared" si="16"/>
        <v>400</v>
      </c>
      <c r="K529" s="36"/>
      <c r="L529" s="36"/>
      <c r="M529" s="28" t="s">
        <v>499</v>
      </c>
    </row>
    <row r="530" s="3" customFormat="1" spans="1:13">
      <c r="A530" s="32">
        <v>492</v>
      </c>
      <c r="B530" s="28" t="s">
        <v>838</v>
      </c>
      <c r="C530" s="31"/>
      <c r="D530" s="32" t="s">
        <v>769</v>
      </c>
      <c r="E530" s="28"/>
      <c r="F530" s="28" t="s">
        <v>333</v>
      </c>
      <c r="G530" s="28">
        <v>52000</v>
      </c>
      <c r="H530" s="28">
        <v>50000</v>
      </c>
      <c r="I530" s="28">
        <v>20000</v>
      </c>
      <c r="J530" s="36">
        <f t="shared" si="16"/>
        <v>122000</v>
      </c>
      <c r="K530" s="36"/>
      <c r="L530" s="36"/>
      <c r="M530" s="28" t="s">
        <v>499</v>
      </c>
    </row>
    <row r="531" s="3" customFormat="1" spans="1:13">
      <c r="A531" s="32">
        <v>493</v>
      </c>
      <c r="B531" s="28" t="s">
        <v>839</v>
      </c>
      <c r="C531" s="31"/>
      <c r="D531" s="32" t="s">
        <v>769</v>
      </c>
      <c r="E531" s="28"/>
      <c r="F531" s="28" t="s">
        <v>333</v>
      </c>
      <c r="G531" s="28">
        <v>4000</v>
      </c>
      <c r="H531" s="28">
        <v>6000</v>
      </c>
      <c r="I531" s="28">
        <v>4000</v>
      </c>
      <c r="J531" s="36">
        <f t="shared" si="16"/>
        <v>14000</v>
      </c>
      <c r="K531" s="36"/>
      <c r="L531" s="36"/>
      <c r="M531" s="28" t="s">
        <v>499</v>
      </c>
    </row>
    <row r="532" s="3" customFormat="1" spans="1:13">
      <c r="A532" s="32">
        <v>494</v>
      </c>
      <c r="B532" s="28" t="s">
        <v>840</v>
      </c>
      <c r="C532" s="31"/>
      <c r="D532" s="32" t="s">
        <v>769</v>
      </c>
      <c r="E532" s="28"/>
      <c r="F532" s="28" t="s">
        <v>333</v>
      </c>
      <c r="G532" s="28">
        <v>1000</v>
      </c>
      <c r="H532" s="28">
        <v>1000</v>
      </c>
      <c r="I532" s="28">
        <v>300</v>
      </c>
      <c r="J532" s="36">
        <f t="shared" si="16"/>
        <v>2300</v>
      </c>
      <c r="K532" s="36"/>
      <c r="L532" s="36"/>
      <c r="M532" s="28" t="s">
        <v>499</v>
      </c>
    </row>
    <row r="533" s="7" customFormat="1" spans="1:13">
      <c r="A533" s="32">
        <v>495</v>
      </c>
      <c r="B533" s="28" t="s">
        <v>841</v>
      </c>
      <c r="C533" s="31"/>
      <c r="D533" s="32" t="s">
        <v>769</v>
      </c>
      <c r="E533" s="28"/>
      <c r="F533" s="28" t="s">
        <v>333</v>
      </c>
      <c r="G533" s="28">
        <v>500</v>
      </c>
      <c r="H533" s="28">
        <v>600</v>
      </c>
      <c r="I533" s="28">
        <v>600</v>
      </c>
      <c r="J533" s="36">
        <f t="shared" si="16"/>
        <v>1700</v>
      </c>
      <c r="K533" s="36"/>
      <c r="L533" s="36"/>
      <c r="M533" s="28" t="s">
        <v>499</v>
      </c>
    </row>
    <row r="534" s="3" customFormat="1" ht="27" spans="1:13">
      <c r="A534" s="32">
        <v>496</v>
      </c>
      <c r="B534" s="28" t="s">
        <v>842</v>
      </c>
      <c r="C534" s="31"/>
      <c r="D534" s="32" t="s">
        <v>769</v>
      </c>
      <c r="E534" s="28"/>
      <c r="F534" s="28" t="s">
        <v>333</v>
      </c>
      <c r="G534" s="28">
        <v>25000</v>
      </c>
      <c r="H534" s="28">
        <v>25000</v>
      </c>
      <c r="I534" s="28">
        <v>10000</v>
      </c>
      <c r="J534" s="36">
        <f t="shared" si="16"/>
        <v>60000</v>
      </c>
      <c r="K534" s="36"/>
      <c r="L534" s="36"/>
      <c r="M534" s="28" t="s">
        <v>499</v>
      </c>
    </row>
    <row r="535" s="3" customFormat="1" spans="1:13">
      <c r="A535" s="32">
        <v>497</v>
      </c>
      <c r="B535" s="28" t="s">
        <v>843</v>
      </c>
      <c r="C535" s="31"/>
      <c r="D535" s="32" t="s">
        <v>769</v>
      </c>
      <c r="E535" s="28"/>
      <c r="F535" s="28" t="s">
        <v>333</v>
      </c>
      <c r="G535" s="28">
        <v>500</v>
      </c>
      <c r="H535" s="28">
        <v>200</v>
      </c>
      <c r="I535" s="28">
        <v>300</v>
      </c>
      <c r="J535" s="36">
        <f t="shared" si="16"/>
        <v>1000</v>
      </c>
      <c r="K535" s="36"/>
      <c r="L535" s="36"/>
      <c r="M535" s="28" t="s">
        <v>499</v>
      </c>
    </row>
    <row r="536" s="3" customFormat="1" spans="1:13">
      <c r="A536" s="32">
        <v>498</v>
      </c>
      <c r="B536" s="28" t="s">
        <v>844</v>
      </c>
      <c r="C536" s="31"/>
      <c r="D536" s="32" t="s">
        <v>769</v>
      </c>
      <c r="E536" s="28"/>
      <c r="F536" s="28" t="s">
        <v>333</v>
      </c>
      <c r="G536" s="28">
        <v>2000</v>
      </c>
      <c r="H536" s="28">
        <v>1500</v>
      </c>
      <c r="I536" s="28">
        <v>1500</v>
      </c>
      <c r="J536" s="36">
        <f t="shared" si="16"/>
        <v>5000</v>
      </c>
      <c r="K536" s="36"/>
      <c r="L536" s="36"/>
      <c r="M536" s="28" t="s">
        <v>499</v>
      </c>
    </row>
    <row r="537" s="3" customFormat="1" spans="1:13">
      <c r="A537" s="32">
        <v>499</v>
      </c>
      <c r="B537" s="28" t="s">
        <v>845</v>
      </c>
      <c r="C537" s="31"/>
      <c r="D537" s="32" t="s">
        <v>769</v>
      </c>
      <c r="E537" s="28"/>
      <c r="F537" s="28" t="s">
        <v>333</v>
      </c>
      <c r="G537" s="28">
        <v>50</v>
      </c>
      <c r="H537" s="28">
        <v>50</v>
      </c>
      <c r="I537" s="28">
        <v>15</v>
      </c>
      <c r="J537" s="36">
        <f t="shared" si="16"/>
        <v>115</v>
      </c>
      <c r="K537" s="36"/>
      <c r="L537" s="36"/>
      <c r="M537" s="28" t="s">
        <v>499</v>
      </c>
    </row>
    <row r="538" s="3" customFormat="1" spans="1:13">
      <c r="A538" s="32">
        <v>500</v>
      </c>
      <c r="B538" s="28" t="s">
        <v>846</v>
      </c>
      <c r="C538" s="31"/>
      <c r="D538" s="32" t="s">
        <v>769</v>
      </c>
      <c r="E538" s="28"/>
      <c r="F538" s="28" t="s">
        <v>333</v>
      </c>
      <c r="G538" s="28">
        <v>100</v>
      </c>
      <c r="H538" s="28">
        <v>100</v>
      </c>
      <c r="I538" s="28">
        <v>20</v>
      </c>
      <c r="J538" s="36">
        <f t="shared" si="16"/>
        <v>220</v>
      </c>
      <c r="K538" s="36"/>
      <c r="L538" s="36"/>
      <c r="M538" s="28" t="s">
        <v>499</v>
      </c>
    </row>
    <row r="539" s="3" customFormat="1" spans="1:13">
      <c r="A539" s="32">
        <v>501</v>
      </c>
      <c r="B539" s="28" t="s">
        <v>847</v>
      </c>
      <c r="C539" s="31"/>
      <c r="D539" s="32" t="s">
        <v>769</v>
      </c>
      <c r="E539" s="28"/>
      <c r="F539" s="28" t="s">
        <v>333</v>
      </c>
      <c r="G539" s="28">
        <v>2000</v>
      </c>
      <c r="H539" s="28">
        <v>2000</v>
      </c>
      <c r="I539" s="28">
        <v>1800</v>
      </c>
      <c r="J539" s="36">
        <f t="shared" si="16"/>
        <v>5800</v>
      </c>
      <c r="K539" s="36"/>
      <c r="L539" s="36"/>
      <c r="M539" s="28" t="s">
        <v>499</v>
      </c>
    </row>
    <row r="540" s="3" customFormat="1" spans="1:13">
      <c r="A540" s="32">
        <v>502</v>
      </c>
      <c r="B540" s="28" t="s">
        <v>848</v>
      </c>
      <c r="C540" s="31"/>
      <c r="D540" s="32" t="s">
        <v>769</v>
      </c>
      <c r="E540" s="28"/>
      <c r="F540" s="28" t="s">
        <v>333</v>
      </c>
      <c r="G540" s="28">
        <v>1000</v>
      </c>
      <c r="H540" s="28">
        <v>1000</v>
      </c>
      <c r="I540" s="28">
        <v>500</v>
      </c>
      <c r="J540" s="36">
        <f t="shared" si="16"/>
        <v>2500</v>
      </c>
      <c r="K540" s="36"/>
      <c r="L540" s="36"/>
      <c r="M540" s="28" t="s">
        <v>499</v>
      </c>
    </row>
    <row r="541" s="3" customFormat="1" spans="1:13">
      <c r="A541" s="32">
        <v>503</v>
      </c>
      <c r="B541" s="28" t="s">
        <v>849</v>
      </c>
      <c r="C541" s="31"/>
      <c r="D541" s="32" t="s">
        <v>769</v>
      </c>
      <c r="E541" s="28"/>
      <c r="F541" s="28" t="s">
        <v>333</v>
      </c>
      <c r="G541" s="28">
        <v>1000</v>
      </c>
      <c r="H541" s="28">
        <v>800</v>
      </c>
      <c r="I541" s="28">
        <v>600</v>
      </c>
      <c r="J541" s="36">
        <f t="shared" si="16"/>
        <v>2400</v>
      </c>
      <c r="K541" s="36"/>
      <c r="L541" s="36"/>
      <c r="M541" s="28" t="s">
        <v>499</v>
      </c>
    </row>
    <row r="542" s="3" customFormat="1" spans="1:13">
      <c r="A542" s="32">
        <v>504</v>
      </c>
      <c r="B542" s="28" t="s">
        <v>850</v>
      </c>
      <c r="C542" s="31"/>
      <c r="D542" s="32" t="s">
        <v>769</v>
      </c>
      <c r="E542" s="28"/>
      <c r="F542" s="28" t="s">
        <v>333</v>
      </c>
      <c r="G542" s="28">
        <v>12000</v>
      </c>
      <c r="H542" s="28">
        <v>20000</v>
      </c>
      <c r="I542" s="28">
        <v>6000</v>
      </c>
      <c r="J542" s="36">
        <f t="shared" si="16"/>
        <v>38000</v>
      </c>
      <c r="K542" s="36"/>
      <c r="L542" s="36"/>
      <c r="M542" s="28" t="s">
        <v>499</v>
      </c>
    </row>
    <row r="543" s="3" customFormat="1" spans="1:13">
      <c r="A543" s="32">
        <v>505</v>
      </c>
      <c r="B543" s="28" t="s">
        <v>851</v>
      </c>
      <c r="C543" s="31"/>
      <c r="D543" s="32" t="s">
        <v>769</v>
      </c>
      <c r="E543" s="28"/>
      <c r="F543" s="28" t="s">
        <v>333</v>
      </c>
      <c r="G543" s="28">
        <v>25000</v>
      </c>
      <c r="H543" s="28">
        <v>30000</v>
      </c>
      <c r="I543" s="28">
        <v>12000</v>
      </c>
      <c r="J543" s="36">
        <f t="shared" si="16"/>
        <v>67000</v>
      </c>
      <c r="K543" s="36"/>
      <c r="L543" s="36"/>
      <c r="M543" s="28" t="s">
        <v>499</v>
      </c>
    </row>
    <row r="544" s="3" customFormat="1" spans="1:13">
      <c r="A544" s="32">
        <v>506</v>
      </c>
      <c r="B544" s="28" t="s">
        <v>852</v>
      </c>
      <c r="C544" s="31"/>
      <c r="D544" s="32" t="s">
        <v>769</v>
      </c>
      <c r="E544" s="28"/>
      <c r="F544" s="28" t="s">
        <v>333</v>
      </c>
      <c r="G544" s="28">
        <v>1600</v>
      </c>
      <c r="H544" s="28">
        <v>1500</v>
      </c>
      <c r="I544" s="28">
        <v>400</v>
      </c>
      <c r="J544" s="36">
        <f t="shared" si="16"/>
        <v>3500</v>
      </c>
      <c r="K544" s="36"/>
      <c r="L544" s="36"/>
      <c r="M544" s="28" t="s">
        <v>499</v>
      </c>
    </row>
    <row r="545" s="3" customFormat="1" spans="1:13">
      <c r="A545" s="32">
        <v>507</v>
      </c>
      <c r="B545" s="28" t="s">
        <v>853</v>
      </c>
      <c r="C545" s="31"/>
      <c r="D545" s="32" t="s">
        <v>769</v>
      </c>
      <c r="E545" s="28"/>
      <c r="F545" s="28" t="s">
        <v>333</v>
      </c>
      <c r="G545" s="28">
        <v>100</v>
      </c>
      <c r="H545" s="28">
        <v>100</v>
      </c>
      <c r="I545" s="28">
        <v>50</v>
      </c>
      <c r="J545" s="36">
        <f t="shared" si="16"/>
        <v>250</v>
      </c>
      <c r="K545" s="36"/>
      <c r="L545" s="36"/>
      <c r="M545" s="28" t="s">
        <v>499</v>
      </c>
    </row>
    <row r="546" s="3" customFormat="1" spans="1:13">
      <c r="A546" s="32">
        <v>508</v>
      </c>
      <c r="B546" s="28" t="s">
        <v>854</v>
      </c>
      <c r="C546" s="31"/>
      <c r="D546" s="32" t="s">
        <v>769</v>
      </c>
      <c r="E546" s="28"/>
      <c r="F546" s="28" t="s">
        <v>333</v>
      </c>
      <c r="G546" s="28">
        <v>500</v>
      </c>
      <c r="H546" s="28">
        <v>400</v>
      </c>
      <c r="I546" s="28">
        <v>100</v>
      </c>
      <c r="J546" s="36">
        <f t="shared" si="16"/>
        <v>1000</v>
      </c>
      <c r="K546" s="36"/>
      <c r="L546" s="36"/>
      <c r="M546" s="28" t="s">
        <v>499</v>
      </c>
    </row>
    <row r="547" s="3" customFormat="1" spans="1:13">
      <c r="A547" s="32">
        <v>509</v>
      </c>
      <c r="B547" s="28" t="s">
        <v>855</v>
      </c>
      <c r="C547" s="31"/>
      <c r="D547" s="32" t="s">
        <v>769</v>
      </c>
      <c r="E547" s="28"/>
      <c r="F547" s="28" t="s">
        <v>333</v>
      </c>
      <c r="G547" s="28">
        <v>200</v>
      </c>
      <c r="H547" s="28">
        <v>150</v>
      </c>
      <c r="I547" s="28">
        <v>50</v>
      </c>
      <c r="J547" s="36">
        <f t="shared" si="16"/>
        <v>400</v>
      </c>
      <c r="K547" s="36"/>
      <c r="L547" s="36"/>
      <c r="M547" s="28" t="s">
        <v>499</v>
      </c>
    </row>
    <row r="548" s="3" customFormat="1" spans="1:13">
      <c r="A548" s="32">
        <v>510</v>
      </c>
      <c r="B548" s="28" t="s">
        <v>856</v>
      </c>
      <c r="C548" s="31"/>
      <c r="D548" s="32" t="s">
        <v>769</v>
      </c>
      <c r="E548" s="28"/>
      <c r="F548" s="28" t="s">
        <v>333</v>
      </c>
      <c r="G548" s="28">
        <v>30</v>
      </c>
      <c r="H548" s="28">
        <v>30</v>
      </c>
      <c r="I548" s="28">
        <v>10</v>
      </c>
      <c r="J548" s="36">
        <f t="shared" si="16"/>
        <v>70</v>
      </c>
      <c r="K548" s="36"/>
      <c r="L548" s="36"/>
      <c r="M548" s="28" t="s">
        <v>499</v>
      </c>
    </row>
    <row r="549" s="3" customFormat="1" spans="1:13">
      <c r="A549" s="32">
        <v>511</v>
      </c>
      <c r="B549" s="28" t="s">
        <v>857</v>
      </c>
      <c r="C549" s="31"/>
      <c r="D549" s="32" t="s">
        <v>769</v>
      </c>
      <c r="E549" s="28"/>
      <c r="F549" s="28" t="s">
        <v>333</v>
      </c>
      <c r="G549" s="28">
        <v>15000</v>
      </c>
      <c r="H549" s="28">
        <v>15000</v>
      </c>
      <c r="I549" s="28">
        <v>6000</v>
      </c>
      <c r="J549" s="36">
        <f t="shared" si="16"/>
        <v>36000</v>
      </c>
      <c r="K549" s="36"/>
      <c r="L549" s="36"/>
      <c r="M549" s="28" t="s">
        <v>499</v>
      </c>
    </row>
    <row r="550" s="3" customFormat="1" spans="1:13">
      <c r="A550" s="32">
        <v>512</v>
      </c>
      <c r="B550" s="28" t="s">
        <v>858</v>
      </c>
      <c r="C550" s="31"/>
      <c r="D550" s="32" t="s">
        <v>769</v>
      </c>
      <c r="E550" s="28"/>
      <c r="F550" s="28" t="s">
        <v>333</v>
      </c>
      <c r="G550" s="28">
        <v>10000</v>
      </c>
      <c r="H550" s="28">
        <v>8000</v>
      </c>
      <c r="I550" s="28">
        <v>4000</v>
      </c>
      <c r="J550" s="36">
        <f t="shared" si="16"/>
        <v>22000</v>
      </c>
      <c r="K550" s="36"/>
      <c r="L550" s="36"/>
      <c r="M550" s="28" t="s">
        <v>499</v>
      </c>
    </row>
    <row r="551" s="3" customFormat="1" spans="1:13">
      <c r="A551" s="32">
        <v>513</v>
      </c>
      <c r="B551" s="28" t="s">
        <v>859</v>
      </c>
      <c r="C551" s="31"/>
      <c r="D551" s="32" t="s">
        <v>769</v>
      </c>
      <c r="E551" s="28"/>
      <c r="F551" s="28" t="s">
        <v>333</v>
      </c>
      <c r="G551" s="28">
        <v>11000</v>
      </c>
      <c r="H551" s="28">
        <v>11000</v>
      </c>
      <c r="I551" s="28">
        <v>5000</v>
      </c>
      <c r="J551" s="36">
        <f t="shared" si="16"/>
        <v>27000</v>
      </c>
      <c r="K551" s="36"/>
      <c r="L551" s="36"/>
      <c r="M551" s="28" t="s">
        <v>499</v>
      </c>
    </row>
    <row r="552" s="3" customFormat="1" spans="1:13">
      <c r="A552" s="32">
        <v>514</v>
      </c>
      <c r="B552" s="28" t="s">
        <v>860</v>
      </c>
      <c r="C552" s="31"/>
      <c r="D552" s="32" t="s">
        <v>769</v>
      </c>
      <c r="E552" s="28"/>
      <c r="F552" s="28" t="s">
        <v>333</v>
      </c>
      <c r="G552" s="28">
        <v>100</v>
      </c>
      <c r="H552" s="28">
        <v>100</v>
      </c>
      <c r="I552" s="28">
        <v>100</v>
      </c>
      <c r="J552" s="36">
        <f t="shared" si="16"/>
        <v>300</v>
      </c>
      <c r="K552" s="36"/>
      <c r="L552" s="36"/>
      <c r="M552" s="28" t="s">
        <v>499</v>
      </c>
    </row>
    <row r="553" s="3" customFormat="1" spans="1:13">
      <c r="A553" s="32">
        <v>515</v>
      </c>
      <c r="B553" s="28" t="s">
        <v>861</v>
      </c>
      <c r="C553" s="31"/>
      <c r="D553" s="32" t="s">
        <v>769</v>
      </c>
      <c r="E553" s="28"/>
      <c r="F553" s="28" t="s">
        <v>333</v>
      </c>
      <c r="G553" s="28">
        <v>18000</v>
      </c>
      <c r="H553" s="28">
        <v>20000</v>
      </c>
      <c r="I553" s="28">
        <v>8000</v>
      </c>
      <c r="J553" s="36">
        <f t="shared" si="16"/>
        <v>46000</v>
      </c>
      <c r="K553" s="36"/>
      <c r="L553" s="36"/>
      <c r="M553" s="28" t="s">
        <v>499</v>
      </c>
    </row>
    <row r="554" s="3" customFormat="1" spans="1:13">
      <c r="A554" s="32">
        <v>516</v>
      </c>
      <c r="B554" s="28" t="s">
        <v>862</v>
      </c>
      <c r="C554" s="31"/>
      <c r="D554" s="32" t="s">
        <v>769</v>
      </c>
      <c r="E554" s="28"/>
      <c r="F554" s="28" t="s">
        <v>333</v>
      </c>
      <c r="G554" s="28">
        <v>3000</v>
      </c>
      <c r="H554" s="28">
        <v>2500</v>
      </c>
      <c r="I554" s="28">
        <v>1500</v>
      </c>
      <c r="J554" s="36">
        <f t="shared" si="16"/>
        <v>7000</v>
      </c>
      <c r="K554" s="36"/>
      <c r="L554" s="36"/>
      <c r="M554" s="28" t="s">
        <v>499</v>
      </c>
    </row>
    <row r="555" s="3" customFormat="1" spans="1:13">
      <c r="A555" s="32">
        <v>517</v>
      </c>
      <c r="B555" s="28" t="s">
        <v>863</v>
      </c>
      <c r="C555" s="31"/>
      <c r="D555" s="32" t="s">
        <v>769</v>
      </c>
      <c r="E555" s="28"/>
      <c r="F555" s="28" t="s">
        <v>333</v>
      </c>
      <c r="G555" s="28">
        <v>5000</v>
      </c>
      <c r="H555" s="28">
        <v>8000</v>
      </c>
      <c r="I555" s="28">
        <v>100</v>
      </c>
      <c r="J555" s="36">
        <f t="shared" si="16"/>
        <v>13100</v>
      </c>
      <c r="K555" s="36"/>
      <c r="L555" s="36"/>
      <c r="M555" s="28" t="s">
        <v>499</v>
      </c>
    </row>
    <row r="556" s="3" customFormat="1" spans="1:13">
      <c r="A556" s="32">
        <v>518</v>
      </c>
      <c r="B556" s="28" t="s">
        <v>864</v>
      </c>
      <c r="C556" s="31"/>
      <c r="D556" s="32" t="s">
        <v>769</v>
      </c>
      <c r="E556" s="28"/>
      <c r="F556" s="28" t="s">
        <v>333</v>
      </c>
      <c r="G556" s="28">
        <v>200</v>
      </c>
      <c r="H556" s="28">
        <v>500</v>
      </c>
      <c r="I556" s="28">
        <v>1500</v>
      </c>
      <c r="J556" s="36">
        <f t="shared" si="16"/>
        <v>2200</v>
      </c>
      <c r="K556" s="36"/>
      <c r="L556" s="36"/>
      <c r="M556" s="28" t="s">
        <v>499</v>
      </c>
    </row>
    <row r="557" s="3" customFormat="1" spans="1:13">
      <c r="A557" s="32">
        <v>519</v>
      </c>
      <c r="B557" s="28" t="s">
        <v>865</v>
      </c>
      <c r="C557" s="31"/>
      <c r="D557" s="32" t="s">
        <v>769</v>
      </c>
      <c r="E557" s="28"/>
      <c r="F557" s="28" t="s">
        <v>333</v>
      </c>
      <c r="G557" s="28">
        <v>4000</v>
      </c>
      <c r="H557" s="28">
        <v>10000</v>
      </c>
      <c r="I557" s="28">
        <v>3000</v>
      </c>
      <c r="J557" s="36">
        <f t="shared" si="16"/>
        <v>17000</v>
      </c>
      <c r="K557" s="36"/>
      <c r="L557" s="36"/>
      <c r="M557" s="28" t="s">
        <v>499</v>
      </c>
    </row>
    <row r="558" s="3" customFormat="1" spans="1:13">
      <c r="A558" s="32">
        <v>520</v>
      </c>
      <c r="B558" s="28" t="s">
        <v>392</v>
      </c>
      <c r="C558" s="31"/>
      <c r="D558" s="32" t="s">
        <v>769</v>
      </c>
      <c r="E558" s="28"/>
      <c r="F558" s="28" t="s">
        <v>333</v>
      </c>
      <c r="G558" s="28">
        <v>200</v>
      </c>
      <c r="H558" s="28">
        <v>100</v>
      </c>
      <c r="I558" s="28">
        <v>100</v>
      </c>
      <c r="J558" s="36">
        <f t="shared" si="16"/>
        <v>400</v>
      </c>
      <c r="K558" s="36"/>
      <c r="L558" s="36"/>
      <c r="M558" s="28" t="s">
        <v>499</v>
      </c>
    </row>
    <row r="559" s="3" customFormat="1" spans="1:13">
      <c r="A559" s="32">
        <v>521</v>
      </c>
      <c r="B559" s="28" t="s">
        <v>866</v>
      </c>
      <c r="C559" s="31"/>
      <c r="D559" s="32" t="s">
        <v>769</v>
      </c>
      <c r="E559" s="28"/>
      <c r="F559" s="28" t="s">
        <v>333</v>
      </c>
      <c r="G559" s="28">
        <v>30</v>
      </c>
      <c r="H559" s="28">
        <v>30</v>
      </c>
      <c r="I559" s="28">
        <v>50</v>
      </c>
      <c r="J559" s="36">
        <f t="shared" si="16"/>
        <v>110</v>
      </c>
      <c r="K559" s="36"/>
      <c r="L559" s="36"/>
      <c r="M559" s="28" t="s">
        <v>499</v>
      </c>
    </row>
    <row r="560" s="3" customFormat="1" spans="1:13">
      <c r="A560" s="32">
        <v>522</v>
      </c>
      <c r="B560" s="28" t="s">
        <v>867</v>
      </c>
      <c r="C560" s="31"/>
      <c r="D560" s="32" t="s">
        <v>769</v>
      </c>
      <c r="E560" s="28"/>
      <c r="F560" s="28" t="s">
        <v>333</v>
      </c>
      <c r="G560" s="28">
        <v>12000</v>
      </c>
      <c r="H560" s="28">
        <v>12000</v>
      </c>
      <c r="I560" s="28">
        <v>8000</v>
      </c>
      <c r="J560" s="36">
        <f t="shared" si="16"/>
        <v>32000</v>
      </c>
      <c r="K560" s="36"/>
      <c r="L560" s="36"/>
      <c r="M560" s="28" t="s">
        <v>499</v>
      </c>
    </row>
    <row r="561" s="3" customFormat="1" spans="1:13">
      <c r="A561" s="32">
        <v>523</v>
      </c>
      <c r="B561" s="28" t="s">
        <v>868</v>
      </c>
      <c r="C561" s="31"/>
      <c r="D561" s="32" t="s">
        <v>769</v>
      </c>
      <c r="E561" s="28"/>
      <c r="F561" s="28" t="s">
        <v>333</v>
      </c>
      <c r="G561" s="28">
        <v>2000</v>
      </c>
      <c r="H561" s="28">
        <v>3000</v>
      </c>
      <c r="I561" s="28">
        <v>2000</v>
      </c>
      <c r="J561" s="36">
        <f t="shared" si="16"/>
        <v>7000</v>
      </c>
      <c r="K561" s="36"/>
      <c r="L561" s="36"/>
      <c r="M561" s="28" t="s">
        <v>499</v>
      </c>
    </row>
    <row r="562" s="3" customFormat="1" spans="1:13">
      <c r="A562" s="32">
        <v>524</v>
      </c>
      <c r="B562" s="28" t="s">
        <v>869</v>
      </c>
      <c r="C562" s="31"/>
      <c r="D562" s="32" t="s">
        <v>769</v>
      </c>
      <c r="E562" s="28"/>
      <c r="F562" s="28" t="s">
        <v>333</v>
      </c>
      <c r="G562" s="28">
        <v>2000</v>
      </c>
      <c r="H562" s="28">
        <v>2000</v>
      </c>
      <c r="I562" s="28">
        <v>2000</v>
      </c>
      <c r="J562" s="36">
        <f t="shared" si="16"/>
        <v>6000</v>
      </c>
      <c r="K562" s="36"/>
      <c r="L562" s="36"/>
      <c r="M562" s="28" t="s">
        <v>499</v>
      </c>
    </row>
    <row r="563" s="3" customFormat="1" spans="1:13">
      <c r="A563" s="32">
        <v>525</v>
      </c>
      <c r="B563" s="28" t="s">
        <v>870</v>
      </c>
      <c r="C563" s="31"/>
      <c r="D563" s="32" t="s">
        <v>769</v>
      </c>
      <c r="E563" s="28"/>
      <c r="F563" s="28" t="s">
        <v>333</v>
      </c>
      <c r="G563" s="28">
        <v>100</v>
      </c>
      <c r="H563" s="28">
        <v>10</v>
      </c>
      <c r="I563" s="28">
        <v>10</v>
      </c>
      <c r="J563" s="36">
        <f t="shared" si="16"/>
        <v>120</v>
      </c>
      <c r="K563" s="36"/>
      <c r="L563" s="36"/>
      <c r="M563" s="28" t="s">
        <v>499</v>
      </c>
    </row>
    <row r="564" s="3" customFormat="1" spans="1:13">
      <c r="A564" s="32">
        <v>526</v>
      </c>
      <c r="B564" s="28" t="s">
        <v>871</v>
      </c>
      <c r="C564" s="31"/>
      <c r="D564" s="32" t="s">
        <v>769</v>
      </c>
      <c r="E564" s="28"/>
      <c r="F564" s="28" t="s">
        <v>333</v>
      </c>
      <c r="G564" s="28">
        <v>50</v>
      </c>
      <c r="H564" s="28">
        <v>30</v>
      </c>
      <c r="I564" s="28">
        <v>10</v>
      </c>
      <c r="J564" s="36">
        <f t="shared" si="16"/>
        <v>90</v>
      </c>
      <c r="K564" s="36"/>
      <c r="L564" s="36"/>
      <c r="M564" s="28" t="s">
        <v>499</v>
      </c>
    </row>
    <row r="565" s="3" customFormat="1" spans="1:13">
      <c r="A565" s="32">
        <v>527</v>
      </c>
      <c r="B565" s="28" t="s">
        <v>872</v>
      </c>
      <c r="C565" s="31"/>
      <c r="D565" s="32" t="s">
        <v>769</v>
      </c>
      <c r="E565" s="28"/>
      <c r="F565" s="28" t="s">
        <v>333</v>
      </c>
      <c r="G565" s="28">
        <v>2500</v>
      </c>
      <c r="H565" s="28">
        <v>2000</v>
      </c>
      <c r="I565" s="28">
        <v>1500</v>
      </c>
      <c r="J565" s="36">
        <f t="shared" si="16"/>
        <v>6000</v>
      </c>
      <c r="K565" s="36"/>
      <c r="L565" s="36"/>
      <c r="M565" s="28" t="s">
        <v>499</v>
      </c>
    </row>
    <row r="566" s="3" customFormat="1" spans="1:13">
      <c r="A566" s="32">
        <v>528</v>
      </c>
      <c r="B566" s="28" t="s">
        <v>873</v>
      </c>
      <c r="C566" s="31"/>
      <c r="D566" s="32" t="s">
        <v>769</v>
      </c>
      <c r="E566" s="28"/>
      <c r="F566" s="28" t="s">
        <v>333</v>
      </c>
      <c r="G566" s="28">
        <v>100</v>
      </c>
      <c r="H566" s="28">
        <v>200</v>
      </c>
      <c r="I566" s="28">
        <v>100</v>
      </c>
      <c r="J566" s="36">
        <f t="shared" si="16"/>
        <v>400</v>
      </c>
      <c r="K566" s="36"/>
      <c r="L566" s="36"/>
      <c r="M566" s="28" t="s">
        <v>499</v>
      </c>
    </row>
    <row r="567" s="3" customFormat="1" spans="1:13">
      <c r="A567" s="32">
        <v>529</v>
      </c>
      <c r="B567" s="28" t="s">
        <v>874</v>
      </c>
      <c r="C567" s="31"/>
      <c r="D567" s="32" t="s">
        <v>769</v>
      </c>
      <c r="E567" s="28"/>
      <c r="F567" s="28" t="s">
        <v>333</v>
      </c>
      <c r="G567" s="28">
        <v>2000</v>
      </c>
      <c r="H567" s="28">
        <v>2000</v>
      </c>
      <c r="I567" s="28">
        <v>1000</v>
      </c>
      <c r="J567" s="36">
        <f t="shared" si="16"/>
        <v>5000</v>
      </c>
      <c r="K567" s="36"/>
      <c r="L567" s="36"/>
      <c r="M567" s="28" t="s">
        <v>499</v>
      </c>
    </row>
    <row r="568" s="3" customFormat="1" spans="1:13">
      <c r="A568" s="32">
        <v>530</v>
      </c>
      <c r="B568" s="28" t="s">
        <v>875</v>
      </c>
      <c r="C568" s="31"/>
      <c r="D568" s="32" t="s">
        <v>769</v>
      </c>
      <c r="E568" s="28"/>
      <c r="F568" s="28" t="s">
        <v>333</v>
      </c>
      <c r="G568" s="28">
        <v>200</v>
      </c>
      <c r="H568" s="28">
        <v>100</v>
      </c>
      <c r="I568" s="28">
        <v>100</v>
      </c>
      <c r="J568" s="36">
        <f t="shared" si="16"/>
        <v>400</v>
      </c>
      <c r="K568" s="36"/>
      <c r="L568" s="36"/>
      <c r="M568" s="28" t="s">
        <v>499</v>
      </c>
    </row>
    <row r="569" s="3" customFormat="1" spans="1:13">
      <c r="A569" s="32">
        <v>531</v>
      </c>
      <c r="B569" s="28" t="s">
        <v>876</v>
      </c>
      <c r="C569" s="31"/>
      <c r="D569" s="32" t="s">
        <v>769</v>
      </c>
      <c r="E569" s="28"/>
      <c r="F569" s="28" t="s">
        <v>333</v>
      </c>
      <c r="G569" s="28">
        <v>200</v>
      </c>
      <c r="H569" s="28">
        <v>600</v>
      </c>
      <c r="I569" s="28">
        <v>100</v>
      </c>
      <c r="J569" s="36">
        <f t="shared" si="16"/>
        <v>900</v>
      </c>
      <c r="K569" s="36"/>
      <c r="L569" s="36"/>
      <c r="M569" s="28" t="s">
        <v>499</v>
      </c>
    </row>
    <row r="570" s="3" customFormat="1" spans="1:13">
      <c r="A570" s="32">
        <v>532</v>
      </c>
      <c r="B570" s="28" t="s">
        <v>877</v>
      </c>
      <c r="C570" s="31"/>
      <c r="D570" s="32" t="s">
        <v>769</v>
      </c>
      <c r="E570" s="28"/>
      <c r="F570" s="28" t="s">
        <v>333</v>
      </c>
      <c r="G570" s="28">
        <v>100</v>
      </c>
      <c r="H570" s="28">
        <v>80</v>
      </c>
      <c r="I570" s="28">
        <v>50</v>
      </c>
      <c r="J570" s="36">
        <f t="shared" si="16"/>
        <v>230</v>
      </c>
      <c r="K570" s="36"/>
      <c r="L570" s="36"/>
      <c r="M570" s="28" t="s">
        <v>499</v>
      </c>
    </row>
    <row r="571" s="3" customFormat="1" spans="1:13">
      <c r="A571" s="32">
        <v>533</v>
      </c>
      <c r="B571" s="28" t="s">
        <v>878</v>
      </c>
      <c r="C571" s="31"/>
      <c r="D571" s="32" t="s">
        <v>769</v>
      </c>
      <c r="E571" s="28"/>
      <c r="F571" s="28" t="s">
        <v>333</v>
      </c>
      <c r="G571" s="28">
        <v>500</v>
      </c>
      <c r="H571" s="28">
        <v>400</v>
      </c>
      <c r="I571" s="28">
        <v>100</v>
      </c>
      <c r="J571" s="36">
        <f t="shared" si="16"/>
        <v>1000</v>
      </c>
      <c r="K571" s="36"/>
      <c r="L571" s="36"/>
      <c r="M571" s="28" t="s">
        <v>499</v>
      </c>
    </row>
    <row r="572" s="3" customFormat="1" spans="1:13">
      <c r="A572" s="32">
        <v>534</v>
      </c>
      <c r="B572" s="28" t="s">
        <v>879</v>
      </c>
      <c r="C572" s="31"/>
      <c r="D572" s="32" t="s">
        <v>769</v>
      </c>
      <c r="E572" s="28"/>
      <c r="F572" s="28" t="s">
        <v>333</v>
      </c>
      <c r="G572" s="28">
        <v>100</v>
      </c>
      <c r="H572" s="28">
        <v>100</v>
      </c>
      <c r="I572" s="28">
        <v>100</v>
      </c>
      <c r="J572" s="36">
        <f t="shared" si="16"/>
        <v>300</v>
      </c>
      <c r="K572" s="36"/>
      <c r="L572" s="36"/>
      <c r="M572" s="28" t="s">
        <v>499</v>
      </c>
    </row>
    <row r="573" s="3" customFormat="1" spans="1:13">
      <c r="A573" s="32">
        <v>535</v>
      </c>
      <c r="B573" s="28" t="s">
        <v>880</v>
      </c>
      <c r="C573" s="31"/>
      <c r="D573" s="32" t="s">
        <v>769</v>
      </c>
      <c r="E573" s="28"/>
      <c r="F573" s="28" t="s">
        <v>333</v>
      </c>
      <c r="G573" s="28">
        <v>5000</v>
      </c>
      <c r="H573" s="28">
        <v>5000</v>
      </c>
      <c r="I573" s="28">
        <v>2000</v>
      </c>
      <c r="J573" s="36">
        <f t="shared" si="16"/>
        <v>12000</v>
      </c>
      <c r="K573" s="36"/>
      <c r="L573" s="36"/>
      <c r="M573" s="28" t="s">
        <v>499</v>
      </c>
    </row>
    <row r="574" s="3" customFormat="1" spans="1:13">
      <c r="A574" s="32">
        <v>536</v>
      </c>
      <c r="B574" s="28" t="s">
        <v>881</v>
      </c>
      <c r="C574" s="31"/>
      <c r="D574" s="32" t="s">
        <v>769</v>
      </c>
      <c r="E574" s="28"/>
      <c r="F574" s="28" t="s">
        <v>333</v>
      </c>
      <c r="G574" s="28">
        <v>200</v>
      </c>
      <c r="H574" s="28">
        <v>100</v>
      </c>
      <c r="I574" s="28">
        <v>100</v>
      </c>
      <c r="J574" s="36">
        <f t="shared" si="16"/>
        <v>400</v>
      </c>
      <c r="K574" s="36"/>
      <c r="L574" s="36"/>
      <c r="M574" s="28" t="s">
        <v>499</v>
      </c>
    </row>
    <row r="575" s="3" customFormat="1" spans="1:13">
      <c r="A575" s="32">
        <v>537</v>
      </c>
      <c r="B575" s="28" t="s">
        <v>882</v>
      </c>
      <c r="C575" s="31"/>
      <c r="D575" s="32" t="s">
        <v>769</v>
      </c>
      <c r="E575" s="28"/>
      <c r="F575" s="28" t="s">
        <v>333</v>
      </c>
      <c r="G575" s="28">
        <v>700</v>
      </c>
      <c r="H575" s="28">
        <v>500</v>
      </c>
      <c r="I575" s="28">
        <v>200</v>
      </c>
      <c r="J575" s="36">
        <f t="shared" si="16"/>
        <v>1400</v>
      </c>
      <c r="K575" s="36"/>
      <c r="L575" s="36"/>
      <c r="M575" s="28" t="s">
        <v>499</v>
      </c>
    </row>
    <row r="576" s="3" customFormat="1" spans="1:13">
      <c r="A576" s="32">
        <v>538</v>
      </c>
      <c r="B576" s="28" t="s">
        <v>883</v>
      </c>
      <c r="C576" s="31"/>
      <c r="D576" s="32" t="s">
        <v>769</v>
      </c>
      <c r="E576" s="28"/>
      <c r="F576" s="28" t="s">
        <v>333</v>
      </c>
      <c r="G576" s="28">
        <v>300</v>
      </c>
      <c r="H576" s="28">
        <v>300</v>
      </c>
      <c r="I576" s="28">
        <v>200</v>
      </c>
      <c r="J576" s="36">
        <f t="shared" si="16"/>
        <v>800</v>
      </c>
      <c r="K576" s="36"/>
      <c r="L576" s="36"/>
      <c r="M576" s="28" t="s">
        <v>499</v>
      </c>
    </row>
    <row r="577" s="3" customFormat="1" spans="1:13">
      <c r="A577" s="32">
        <v>539</v>
      </c>
      <c r="B577" s="28" t="s">
        <v>884</v>
      </c>
      <c r="C577" s="31"/>
      <c r="D577" s="32" t="s">
        <v>769</v>
      </c>
      <c r="E577" s="28"/>
      <c r="F577" s="28" t="s">
        <v>333</v>
      </c>
      <c r="G577" s="28">
        <v>50</v>
      </c>
      <c r="H577" s="28">
        <v>100</v>
      </c>
      <c r="I577" s="28">
        <v>300</v>
      </c>
      <c r="J577" s="36">
        <f t="shared" si="16"/>
        <v>450</v>
      </c>
      <c r="K577" s="36"/>
      <c r="L577" s="36"/>
      <c r="M577" s="28" t="s">
        <v>499</v>
      </c>
    </row>
    <row r="578" s="3" customFormat="1" spans="1:13">
      <c r="A578" s="32">
        <v>540</v>
      </c>
      <c r="B578" s="28" t="s">
        <v>885</v>
      </c>
      <c r="C578" s="31"/>
      <c r="D578" s="32" t="s">
        <v>769</v>
      </c>
      <c r="E578" s="28"/>
      <c r="F578" s="28" t="s">
        <v>333</v>
      </c>
      <c r="G578" s="28">
        <v>500</v>
      </c>
      <c r="H578" s="28">
        <v>600</v>
      </c>
      <c r="I578" s="28">
        <v>300</v>
      </c>
      <c r="J578" s="36">
        <f t="shared" si="16"/>
        <v>1400</v>
      </c>
      <c r="K578" s="36"/>
      <c r="L578" s="36"/>
      <c r="M578" s="28" t="s">
        <v>499</v>
      </c>
    </row>
    <row r="579" s="3" customFormat="1" spans="1:13">
      <c r="A579" s="32">
        <v>541</v>
      </c>
      <c r="B579" s="28" t="s">
        <v>886</v>
      </c>
      <c r="C579" s="31"/>
      <c r="D579" s="32" t="s">
        <v>769</v>
      </c>
      <c r="E579" s="28"/>
      <c r="F579" s="28" t="s">
        <v>333</v>
      </c>
      <c r="G579" s="28">
        <v>60</v>
      </c>
      <c r="H579" s="28">
        <v>60</v>
      </c>
      <c r="I579" s="28">
        <v>20</v>
      </c>
      <c r="J579" s="36">
        <f t="shared" si="16"/>
        <v>140</v>
      </c>
      <c r="K579" s="36"/>
      <c r="L579" s="36"/>
      <c r="M579" s="28" t="s">
        <v>499</v>
      </c>
    </row>
    <row r="580" s="3" customFormat="1" spans="1:13">
      <c r="A580" s="32">
        <v>542</v>
      </c>
      <c r="B580" s="28" t="s">
        <v>887</v>
      </c>
      <c r="C580" s="31"/>
      <c r="D580" s="32" t="s">
        <v>769</v>
      </c>
      <c r="E580" s="28"/>
      <c r="F580" s="28" t="s">
        <v>333</v>
      </c>
      <c r="G580" s="28">
        <v>200</v>
      </c>
      <c r="H580" s="28">
        <v>500</v>
      </c>
      <c r="I580" s="28">
        <v>120</v>
      </c>
      <c r="J580" s="36">
        <f t="shared" si="16"/>
        <v>820</v>
      </c>
      <c r="K580" s="36"/>
      <c r="L580" s="36"/>
      <c r="M580" s="28" t="s">
        <v>499</v>
      </c>
    </row>
    <row r="581" s="3" customFormat="1" spans="1:13">
      <c r="A581" s="32">
        <v>543</v>
      </c>
      <c r="B581" s="28" t="s">
        <v>888</v>
      </c>
      <c r="C581" s="31"/>
      <c r="D581" s="32" t="s">
        <v>769</v>
      </c>
      <c r="E581" s="28"/>
      <c r="F581" s="28" t="s">
        <v>333</v>
      </c>
      <c r="G581" s="28">
        <v>5000</v>
      </c>
      <c r="H581" s="28">
        <v>4000</v>
      </c>
      <c r="I581" s="28">
        <v>2000</v>
      </c>
      <c r="J581" s="36">
        <f t="shared" si="16"/>
        <v>11000</v>
      </c>
      <c r="K581" s="36"/>
      <c r="L581" s="36"/>
      <c r="M581" s="28" t="s">
        <v>499</v>
      </c>
    </row>
    <row r="582" s="3" customFormat="1" spans="1:13">
      <c r="A582" s="32">
        <v>544</v>
      </c>
      <c r="B582" s="28" t="s">
        <v>889</v>
      </c>
      <c r="C582" s="31"/>
      <c r="D582" s="32" t="s">
        <v>769</v>
      </c>
      <c r="E582" s="28"/>
      <c r="F582" s="28" t="s">
        <v>333</v>
      </c>
      <c r="G582" s="28">
        <v>2500</v>
      </c>
      <c r="H582" s="28">
        <v>2500</v>
      </c>
      <c r="I582" s="28">
        <v>1500</v>
      </c>
      <c r="J582" s="36">
        <f t="shared" si="16"/>
        <v>6500</v>
      </c>
      <c r="K582" s="36"/>
      <c r="L582" s="36"/>
      <c r="M582" s="28" t="s">
        <v>499</v>
      </c>
    </row>
    <row r="583" s="3" customFormat="1" spans="1:13">
      <c r="A583" s="32">
        <v>545</v>
      </c>
      <c r="B583" s="28" t="s">
        <v>890</v>
      </c>
      <c r="C583" s="31"/>
      <c r="D583" s="32" t="s">
        <v>769</v>
      </c>
      <c r="E583" s="28"/>
      <c r="F583" s="28" t="s">
        <v>333</v>
      </c>
      <c r="G583" s="28">
        <v>30</v>
      </c>
      <c r="H583" s="28">
        <v>30</v>
      </c>
      <c r="I583" s="28">
        <v>10</v>
      </c>
      <c r="J583" s="36">
        <f t="shared" si="16"/>
        <v>70</v>
      </c>
      <c r="K583" s="36"/>
      <c r="L583" s="36"/>
      <c r="M583" s="28" t="s">
        <v>499</v>
      </c>
    </row>
    <row r="584" s="3" customFormat="1" spans="1:13">
      <c r="A584" s="32">
        <v>546</v>
      </c>
      <c r="B584" s="28" t="s">
        <v>891</v>
      </c>
      <c r="C584" s="31"/>
      <c r="D584" s="32" t="s">
        <v>769</v>
      </c>
      <c r="E584" s="28"/>
      <c r="F584" s="28" t="s">
        <v>333</v>
      </c>
      <c r="G584" s="28">
        <v>15000</v>
      </c>
      <c r="H584" s="28">
        <v>15000</v>
      </c>
      <c r="I584" s="28">
        <v>6000</v>
      </c>
      <c r="J584" s="36">
        <f t="shared" si="16"/>
        <v>36000</v>
      </c>
      <c r="K584" s="36"/>
      <c r="L584" s="36"/>
      <c r="M584" s="28" t="s">
        <v>499</v>
      </c>
    </row>
    <row r="585" s="3" customFormat="1" spans="1:13">
      <c r="A585" s="32">
        <v>547</v>
      </c>
      <c r="B585" s="28" t="s">
        <v>892</v>
      </c>
      <c r="C585" s="31"/>
      <c r="D585" s="32" t="s">
        <v>769</v>
      </c>
      <c r="E585" s="28"/>
      <c r="F585" s="28" t="s">
        <v>333</v>
      </c>
      <c r="G585" s="28">
        <v>500</v>
      </c>
      <c r="H585" s="28">
        <v>800</v>
      </c>
      <c r="I585" s="28">
        <v>1000</v>
      </c>
      <c r="J585" s="36">
        <f t="shared" si="16"/>
        <v>2300</v>
      </c>
      <c r="K585" s="36"/>
      <c r="L585" s="36"/>
      <c r="M585" s="28" t="s">
        <v>499</v>
      </c>
    </row>
    <row r="586" s="3" customFormat="1" spans="1:13">
      <c r="A586" s="32">
        <v>548</v>
      </c>
      <c r="B586" s="28" t="s">
        <v>893</v>
      </c>
      <c r="C586" s="31"/>
      <c r="D586" s="32" t="s">
        <v>769</v>
      </c>
      <c r="E586" s="28"/>
      <c r="F586" s="28" t="s">
        <v>333</v>
      </c>
      <c r="G586" s="28">
        <v>500</v>
      </c>
      <c r="H586" s="28">
        <v>500</v>
      </c>
      <c r="I586" s="28">
        <v>1000</v>
      </c>
      <c r="J586" s="36">
        <f t="shared" si="16"/>
        <v>2000</v>
      </c>
      <c r="K586" s="36"/>
      <c r="L586" s="36"/>
      <c r="M586" s="28" t="s">
        <v>499</v>
      </c>
    </row>
    <row r="587" s="3" customFormat="1" spans="1:13">
      <c r="A587" s="32">
        <v>549</v>
      </c>
      <c r="B587" s="28" t="s">
        <v>894</v>
      </c>
      <c r="C587" s="31"/>
      <c r="D587" s="32" t="s">
        <v>895</v>
      </c>
      <c r="E587" s="28"/>
      <c r="F587" s="28" t="s">
        <v>21</v>
      </c>
      <c r="G587" s="28">
        <v>300</v>
      </c>
      <c r="H587" s="28">
        <v>200</v>
      </c>
      <c r="I587" s="28">
        <v>100</v>
      </c>
      <c r="J587" s="36">
        <f t="shared" si="16"/>
        <v>600</v>
      </c>
      <c r="K587" s="36"/>
      <c r="L587" s="36"/>
      <c r="M587" s="28" t="s">
        <v>499</v>
      </c>
    </row>
    <row r="588" s="3" customFormat="1" spans="1:13">
      <c r="A588" s="32">
        <v>550</v>
      </c>
      <c r="B588" s="28" t="s">
        <v>896</v>
      </c>
      <c r="C588" s="31"/>
      <c r="D588" s="32" t="s">
        <v>895</v>
      </c>
      <c r="E588" s="28"/>
      <c r="F588" s="28" t="s">
        <v>333</v>
      </c>
      <c r="G588" s="28">
        <v>1000</v>
      </c>
      <c r="H588" s="28">
        <v>1000</v>
      </c>
      <c r="I588" s="28">
        <v>500</v>
      </c>
      <c r="J588" s="36">
        <f t="shared" ref="J588:J604" si="17">G588+H588+I588</f>
        <v>2500</v>
      </c>
      <c r="K588" s="36"/>
      <c r="L588" s="36"/>
      <c r="M588" s="28" t="s">
        <v>499</v>
      </c>
    </row>
    <row r="589" s="3" customFormat="1" spans="1:13">
      <c r="A589" s="32">
        <v>551</v>
      </c>
      <c r="B589" s="28" t="s">
        <v>897</v>
      </c>
      <c r="C589" s="31"/>
      <c r="D589" s="32" t="s">
        <v>895</v>
      </c>
      <c r="E589" s="28"/>
      <c r="F589" s="28" t="s">
        <v>333</v>
      </c>
      <c r="G589" s="28">
        <v>500</v>
      </c>
      <c r="H589" s="28">
        <v>600</v>
      </c>
      <c r="I589" s="28">
        <v>300</v>
      </c>
      <c r="J589" s="36">
        <f t="shared" si="17"/>
        <v>1400</v>
      </c>
      <c r="K589" s="36"/>
      <c r="L589" s="36"/>
      <c r="M589" s="28" t="s">
        <v>499</v>
      </c>
    </row>
    <row r="590" s="3" customFormat="1" spans="1:13">
      <c r="A590" s="32">
        <v>552</v>
      </c>
      <c r="B590" s="28" t="s">
        <v>898</v>
      </c>
      <c r="C590" s="31"/>
      <c r="D590" s="32" t="s">
        <v>769</v>
      </c>
      <c r="E590" s="28"/>
      <c r="F590" s="28" t="s">
        <v>333</v>
      </c>
      <c r="G590" s="28">
        <v>1500</v>
      </c>
      <c r="H590" s="28">
        <v>1000</v>
      </c>
      <c r="I590" s="28">
        <v>600</v>
      </c>
      <c r="J590" s="36">
        <f t="shared" si="17"/>
        <v>3100</v>
      </c>
      <c r="K590" s="36"/>
      <c r="L590" s="36"/>
      <c r="M590" s="28" t="s">
        <v>499</v>
      </c>
    </row>
    <row r="591" s="3" customFormat="1" spans="1:13">
      <c r="A591" s="32">
        <v>553</v>
      </c>
      <c r="B591" s="28" t="s">
        <v>899</v>
      </c>
      <c r="C591" s="31"/>
      <c r="D591" s="32" t="s">
        <v>769</v>
      </c>
      <c r="E591" s="28"/>
      <c r="F591" s="28" t="s">
        <v>333</v>
      </c>
      <c r="G591" s="28">
        <v>500</v>
      </c>
      <c r="H591" s="28">
        <v>500</v>
      </c>
      <c r="I591" s="28">
        <v>300</v>
      </c>
      <c r="J591" s="36">
        <f t="shared" si="17"/>
        <v>1300</v>
      </c>
      <c r="K591" s="36"/>
      <c r="L591" s="36"/>
      <c r="M591" s="28" t="s">
        <v>499</v>
      </c>
    </row>
    <row r="592" s="3" customFormat="1" spans="1:13">
      <c r="A592" s="32">
        <v>554</v>
      </c>
      <c r="B592" s="28" t="s">
        <v>900</v>
      </c>
      <c r="C592" s="31"/>
      <c r="D592" s="32" t="s">
        <v>769</v>
      </c>
      <c r="E592" s="28"/>
      <c r="F592" s="28" t="s">
        <v>333</v>
      </c>
      <c r="G592" s="28">
        <v>6000</v>
      </c>
      <c r="H592" s="28">
        <v>6000</v>
      </c>
      <c r="I592" s="28">
        <v>4000</v>
      </c>
      <c r="J592" s="36">
        <f t="shared" si="17"/>
        <v>16000</v>
      </c>
      <c r="K592" s="36"/>
      <c r="L592" s="36"/>
      <c r="M592" s="28" t="s">
        <v>499</v>
      </c>
    </row>
    <row r="593" s="3" customFormat="1" spans="1:13">
      <c r="A593" s="32">
        <v>555</v>
      </c>
      <c r="B593" s="28" t="s">
        <v>901</v>
      </c>
      <c r="C593" s="31"/>
      <c r="D593" s="32" t="s">
        <v>769</v>
      </c>
      <c r="E593" s="28"/>
      <c r="F593" s="28" t="s">
        <v>333</v>
      </c>
      <c r="G593" s="28">
        <v>30000</v>
      </c>
      <c r="H593" s="28">
        <v>30000</v>
      </c>
      <c r="I593" s="28">
        <v>12000</v>
      </c>
      <c r="J593" s="36">
        <f t="shared" si="17"/>
        <v>72000</v>
      </c>
      <c r="K593" s="36"/>
      <c r="L593" s="36"/>
      <c r="M593" s="28" t="s">
        <v>499</v>
      </c>
    </row>
    <row r="594" s="3" customFormat="1" spans="1:13">
      <c r="A594" s="32">
        <v>556</v>
      </c>
      <c r="B594" s="28" t="s">
        <v>902</v>
      </c>
      <c r="C594" s="31"/>
      <c r="D594" s="32" t="s">
        <v>769</v>
      </c>
      <c r="E594" s="28"/>
      <c r="F594" s="28" t="s">
        <v>333</v>
      </c>
      <c r="G594" s="28">
        <v>200</v>
      </c>
      <c r="H594" s="28">
        <v>100</v>
      </c>
      <c r="I594" s="28">
        <v>50</v>
      </c>
      <c r="J594" s="36">
        <f t="shared" si="17"/>
        <v>350</v>
      </c>
      <c r="K594" s="36"/>
      <c r="L594" s="36"/>
      <c r="M594" s="28" t="s">
        <v>499</v>
      </c>
    </row>
    <row r="595" s="3" customFormat="1" spans="1:13">
      <c r="A595" s="32">
        <v>557</v>
      </c>
      <c r="B595" s="28" t="s">
        <v>903</v>
      </c>
      <c r="C595" s="31"/>
      <c r="D595" s="32" t="s">
        <v>769</v>
      </c>
      <c r="E595" s="28"/>
      <c r="F595" s="28" t="s">
        <v>333</v>
      </c>
      <c r="G595" s="28">
        <v>200</v>
      </c>
      <c r="H595" s="28">
        <v>150</v>
      </c>
      <c r="I595" s="28">
        <v>300</v>
      </c>
      <c r="J595" s="36">
        <f t="shared" si="17"/>
        <v>650</v>
      </c>
      <c r="K595" s="36"/>
      <c r="L595" s="36"/>
      <c r="M595" s="28" t="s">
        <v>499</v>
      </c>
    </row>
    <row r="596" s="3" customFormat="1" spans="1:13">
      <c r="A596" s="32">
        <v>558</v>
      </c>
      <c r="B596" s="28" t="s">
        <v>327</v>
      </c>
      <c r="C596" s="31"/>
      <c r="D596" s="32" t="s">
        <v>769</v>
      </c>
      <c r="E596" s="28"/>
      <c r="F596" s="28" t="s">
        <v>333</v>
      </c>
      <c r="G596" s="28">
        <v>500</v>
      </c>
      <c r="H596" s="28">
        <v>200</v>
      </c>
      <c r="I596" s="28">
        <v>300</v>
      </c>
      <c r="J596" s="36">
        <f t="shared" si="17"/>
        <v>1000</v>
      </c>
      <c r="K596" s="36"/>
      <c r="L596" s="36"/>
      <c r="M596" s="28" t="s">
        <v>499</v>
      </c>
    </row>
    <row r="597" s="3" customFormat="1" spans="1:13">
      <c r="A597" s="32">
        <v>559</v>
      </c>
      <c r="B597" s="28" t="s">
        <v>904</v>
      </c>
      <c r="C597" s="31"/>
      <c r="D597" s="32" t="s">
        <v>564</v>
      </c>
      <c r="E597" s="28"/>
      <c r="F597" s="28" t="s">
        <v>333</v>
      </c>
      <c r="G597" s="28">
        <v>500</v>
      </c>
      <c r="H597" s="28">
        <v>300</v>
      </c>
      <c r="I597" s="28">
        <v>300</v>
      </c>
      <c r="J597" s="36">
        <f t="shared" si="17"/>
        <v>1100</v>
      </c>
      <c r="K597" s="36"/>
      <c r="L597" s="36"/>
      <c r="M597" s="28" t="s">
        <v>499</v>
      </c>
    </row>
    <row r="598" s="3" customFormat="1" spans="1:13">
      <c r="A598" s="32">
        <v>560</v>
      </c>
      <c r="B598" s="28" t="s">
        <v>905</v>
      </c>
      <c r="C598" s="31"/>
      <c r="D598" s="32" t="s">
        <v>564</v>
      </c>
      <c r="E598" s="28"/>
      <c r="F598" s="28" t="s">
        <v>333</v>
      </c>
      <c r="G598" s="28">
        <v>500</v>
      </c>
      <c r="H598" s="28">
        <v>800</v>
      </c>
      <c r="I598" s="28">
        <v>400</v>
      </c>
      <c r="J598" s="36">
        <f t="shared" si="17"/>
        <v>1700</v>
      </c>
      <c r="K598" s="36"/>
      <c r="L598" s="36"/>
      <c r="M598" s="28" t="s">
        <v>499</v>
      </c>
    </row>
    <row r="599" s="3" customFormat="1" spans="1:13">
      <c r="A599" s="32">
        <v>561</v>
      </c>
      <c r="B599" s="28" t="s">
        <v>906</v>
      </c>
      <c r="C599" s="31"/>
      <c r="D599" s="32" t="s">
        <v>769</v>
      </c>
      <c r="E599" s="28"/>
      <c r="F599" s="28" t="s">
        <v>333</v>
      </c>
      <c r="G599" s="28">
        <v>3000</v>
      </c>
      <c r="H599" s="28">
        <v>2000</v>
      </c>
      <c r="I599" s="28">
        <v>1500</v>
      </c>
      <c r="J599" s="36">
        <f t="shared" si="17"/>
        <v>6500</v>
      </c>
      <c r="K599" s="36"/>
      <c r="L599" s="36"/>
      <c r="M599" s="28" t="s">
        <v>499</v>
      </c>
    </row>
    <row r="600" s="3" customFormat="1" spans="1:13">
      <c r="A600" s="32">
        <v>562</v>
      </c>
      <c r="B600" s="28" t="s">
        <v>907</v>
      </c>
      <c r="C600" s="31"/>
      <c r="D600" s="32" t="s">
        <v>769</v>
      </c>
      <c r="E600" s="28"/>
      <c r="F600" s="28" t="s">
        <v>333</v>
      </c>
      <c r="G600" s="28">
        <v>1000</v>
      </c>
      <c r="H600" s="28">
        <v>1000</v>
      </c>
      <c r="I600" s="28">
        <v>600</v>
      </c>
      <c r="J600" s="36">
        <f t="shared" si="17"/>
        <v>2600</v>
      </c>
      <c r="K600" s="36"/>
      <c r="L600" s="36"/>
      <c r="M600" s="28" t="s">
        <v>499</v>
      </c>
    </row>
    <row r="601" s="3" customFormat="1" spans="1:13">
      <c r="A601" s="32">
        <v>563</v>
      </c>
      <c r="B601" s="28" t="s">
        <v>908</v>
      </c>
      <c r="C601" s="31"/>
      <c r="D601" s="32" t="s">
        <v>769</v>
      </c>
      <c r="E601" s="28"/>
      <c r="F601" s="28" t="s">
        <v>333</v>
      </c>
      <c r="G601" s="28">
        <v>200</v>
      </c>
      <c r="H601" s="28">
        <v>200</v>
      </c>
      <c r="I601" s="28">
        <v>100</v>
      </c>
      <c r="J601" s="36">
        <f t="shared" si="17"/>
        <v>500</v>
      </c>
      <c r="K601" s="36"/>
      <c r="L601" s="36"/>
      <c r="M601" s="28" t="s">
        <v>499</v>
      </c>
    </row>
    <row r="602" s="3" customFormat="1" spans="1:13">
      <c r="A602" s="32">
        <v>564</v>
      </c>
      <c r="B602" s="28" t="s">
        <v>909</v>
      </c>
      <c r="C602" s="31"/>
      <c r="D602" s="32" t="s">
        <v>769</v>
      </c>
      <c r="E602" s="28"/>
      <c r="F602" s="28" t="s">
        <v>333</v>
      </c>
      <c r="G602" s="28">
        <v>200</v>
      </c>
      <c r="H602" s="28">
        <v>800</v>
      </c>
      <c r="I602" s="28">
        <v>300</v>
      </c>
      <c r="J602" s="36">
        <f t="shared" si="17"/>
        <v>1300</v>
      </c>
      <c r="K602" s="36"/>
      <c r="L602" s="36"/>
      <c r="M602" s="28" t="s">
        <v>499</v>
      </c>
    </row>
    <row r="603" s="3" customFormat="1" spans="1:13">
      <c r="A603" s="32">
        <v>565</v>
      </c>
      <c r="B603" s="28" t="s">
        <v>910</v>
      </c>
      <c r="C603" s="31"/>
      <c r="D603" s="32" t="s">
        <v>769</v>
      </c>
      <c r="E603" s="28"/>
      <c r="F603" s="28" t="s">
        <v>333</v>
      </c>
      <c r="G603" s="28">
        <v>600</v>
      </c>
      <c r="H603" s="28">
        <v>500</v>
      </c>
      <c r="I603" s="28">
        <v>500</v>
      </c>
      <c r="J603" s="36">
        <f t="shared" si="17"/>
        <v>1600</v>
      </c>
      <c r="K603" s="36"/>
      <c r="L603" s="36"/>
      <c r="M603" s="28" t="s">
        <v>499</v>
      </c>
    </row>
    <row r="604" s="3" customFormat="1" spans="1:13">
      <c r="A604" s="32">
        <v>566</v>
      </c>
      <c r="B604" s="28" t="s">
        <v>911</v>
      </c>
      <c r="C604" s="31"/>
      <c r="D604" s="32" t="s">
        <v>769</v>
      </c>
      <c r="E604" s="28"/>
      <c r="F604" s="27" t="s">
        <v>333</v>
      </c>
      <c r="G604" s="27">
        <v>20</v>
      </c>
      <c r="H604" s="27">
        <v>20</v>
      </c>
      <c r="I604" s="27">
        <v>10</v>
      </c>
      <c r="J604" s="36">
        <f t="shared" si="17"/>
        <v>50</v>
      </c>
      <c r="K604" s="73"/>
      <c r="L604" s="36"/>
      <c r="M604" s="28" t="s">
        <v>499</v>
      </c>
    </row>
    <row r="605" s="3" customFormat="1" ht="14.25" spans="1:13">
      <c r="A605" s="39"/>
      <c r="B605" s="117"/>
      <c r="C605" s="127"/>
      <c r="D605" s="128"/>
      <c r="E605" s="117"/>
      <c r="F605" s="128"/>
      <c r="G605" s="128"/>
      <c r="H605" s="128"/>
      <c r="I605" s="128"/>
      <c r="J605" s="117"/>
      <c r="K605" s="128"/>
      <c r="L605" s="117">
        <f>SUM(L460:L604)</f>
        <v>0</v>
      </c>
      <c r="M605" s="130"/>
    </row>
    <row r="606" s="3" customFormat="1" ht="63.75" customHeight="1" spans="1:13">
      <c r="A606" s="129" t="s">
        <v>912</v>
      </c>
      <c r="B606" s="102"/>
      <c r="C606" s="103"/>
      <c r="D606" s="102"/>
      <c r="E606" s="102"/>
      <c r="F606" s="102"/>
      <c r="G606" s="102"/>
      <c r="H606" s="102"/>
      <c r="I606" s="102"/>
      <c r="J606" s="102"/>
      <c r="K606" s="102"/>
      <c r="L606" s="102"/>
      <c r="M606" s="109"/>
    </row>
    <row r="607" s="2" customFormat="1" ht="20.25" spans="1:13">
      <c r="A607" s="49" t="s">
        <v>913</v>
      </c>
      <c r="B607" s="50"/>
      <c r="C607" s="51"/>
      <c r="D607" s="52"/>
      <c r="E607" s="50"/>
      <c r="F607" s="52"/>
      <c r="G607" s="52"/>
      <c r="H607" s="52"/>
      <c r="I607" s="52"/>
      <c r="J607" s="52"/>
      <c r="K607" s="52"/>
      <c r="L607" s="52"/>
      <c r="M607" s="26"/>
    </row>
    <row r="608" s="3" customFormat="1" ht="44.1" customHeight="1" spans="1:17">
      <c r="A608" s="27" t="s">
        <v>4</v>
      </c>
      <c r="B608" s="28" t="s">
        <v>5</v>
      </c>
      <c r="C608" s="29"/>
      <c r="D608" s="27" t="s">
        <v>7</v>
      </c>
      <c r="E608" s="28" t="s">
        <v>8</v>
      </c>
      <c r="F608" s="27" t="s">
        <v>9</v>
      </c>
      <c r="G608" s="28" t="s">
        <v>10</v>
      </c>
      <c r="H608" s="28" t="s">
        <v>11</v>
      </c>
      <c r="I608" s="28" t="s">
        <v>12</v>
      </c>
      <c r="J608" s="36" t="s">
        <v>13</v>
      </c>
      <c r="K608" s="36" t="s">
        <v>14</v>
      </c>
      <c r="L608" s="36" t="s">
        <v>15</v>
      </c>
      <c r="M608" s="28" t="s">
        <v>16</v>
      </c>
      <c r="Q608" s="131"/>
    </row>
    <row r="609" s="3" customFormat="1" spans="1:13">
      <c r="A609" s="27">
        <v>567</v>
      </c>
      <c r="B609" s="28" t="s">
        <v>914</v>
      </c>
      <c r="C609" s="31"/>
      <c r="D609" s="32" t="s">
        <v>769</v>
      </c>
      <c r="E609" s="28"/>
      <c r="F609" s="28" t="s">
        <v>333</v>
      </c>
      <c r="G609" s="28">
        <v>10000</v>
      </c>
      <c r="H609" s="28">
        <v>8000</v>
      </c>
      <c r="I609" s="28">
        <v>100</v>
      </c>
      <c r="J609" s="36">
        <f t="shared" ref="J609:J672" si="18">G609+H609+I609</f>
        <v>18100</v>
      </c>
      <c r="K609" s="36"/>
      <c r="L609" s="36"/>
      <c r="M609" s="28" t="s">
        <v>499</v>
      </c>
    </row>
    <row r="610" s="3" customFormat="1" spans="1:13">
      <c r="A610" s="27">
        <v>568</v>
      </c>
      <c r="B610" s="28" t="s">
        <v>915</v>
      </c>
      <c r="C610" s="31"/>
      <c r="D610" s="32" t="s">
        <v>769</v>
      </c>
      <c r="E610" s="28"/>
      <c r="F610" s="28" t="s">
        <v>333</v>
      </c>
      <c r="G610" s="28">
        <v>2000</v>
      </c>
      <c r="H610" s="28">
        <v>300</v>
      </c>
      <c r="I610" s="28">
        <v>100</v>
      </c>
      <c r="J610" s="36">
        <f t="shared" si="18"/>
        <v>2400</v>
      </c>
      <c r="K610" s="36"/>
      <c r="L610" s="36"/>
      <c r="M610" s="28" t="s">
        <v>499</v>
      </c>
    </row>
    <row r="611" s="3" customFormat="1" spans="1:13">
      <c r="A611" s="27">
        <v>569</v>
      </c>
      <c r="B611" s="28" t="s">
        <v>916</v>
      </c>
      <c r="C611" s="31"/>
      <c r="D611" s="32" t="s">
        <v>769</v>
      </c>
      <c r="E611" s="28"/>
      <c r="F611" s="28" t="s">
        <v>333</v>
      </c>
      <c r="G611" s="28">
        <v>1000</v>
      </c>
      <c r="H611" s="28">
        <v>2000</v>
      </c>
      <c r="I611" s="28">
        <v>300</v>
      </c>
      <c r="J611" s="36">
        <f t="shared" si="18"/>
        <v>3300</v>
      </c>
      <c r="K611" s="36"/>
      <c r="L611" s="36"/>
      <c r="M611" s="28" t="s">
        <v>499</v>
      </c>
    </row>
    <row r="612" s="3" customFormat="1" spans="1:13">
      <c r="A612" s="27">
        <v>570</v>
      </c>
      <c r="B612" s="28" t="s">
        <v>917</v>
      </c>
      <c r="C612" s="31"/>
      <c r="D612" s="32" t="s">
        <v>769</v>
      </c>
      <c r="E612" s="28"/>
      <c r="F612" s="28" t="s">
        <v>333</v>
      </c>
      <c r="G612" s="28">
        <v>2000</v>
      </c>
      <c r="H612" s="28">
        <v>1000</v>
      </c>
      <c r="I612" s="28">
        <v>100</v>
      </c>
      <c r="J612" s="36">
        <f t="shared" si="18"/>
        <v>3100</v>
      </c>
      <c r="K612" s="36"/>
      <c r="L612" s="36"/>
      <c r="M612" s="28" t="s">
        <v>499</v>
      </c>
    </row>
    <row r="613" s="3" customFormat="1" spans="1:13">
      <c r="A613" s="27">
        <v>571</v>
      </c>
      <c r="B613" s="28" t="s">
        <v>918</v>
      </c>
      <c r="C613" s="31"/>
      <c r="D613" s="32" t="s">
        <v>769</v>
      </c>
      <c r="E613" s="28"/>
      <c r="F613" s="28" t="s">
        <v>333</v>
      </c>
      <c r="G613" s="28">
        <v>2000</v>
      </c>
      <c r="H613" s="28">
        <v>3000</v>
      </c>
      <c r="I613" s="28">
        <v>100</v>
      </c>
      <c r="J613" s="36">
        <f t="shared" si="18"/>
        <v>5100</v>
      </c>
      <c r="K613" s="36"/>
      <c r="L613" s="36"/>
      <c r="M613" s="28" t="s">
        <v>499</v>
      </c>
    </row>
    <row r="614" s="3" customFormat="1" spans="1:13">
      <c r="A614" s="27">
        <v>572</v>
      </c>
      <c r="B614" s="28" t="s">
        <v>919</v>
      </c>
      <c r="C614" s="31"/>
      <c r="D614" s="32" t="s">
        <v>769</v>
      </c>
      <c r="E614" s="28"/>
      <c r="F614" s="28" t="s">
        <v>333</v>
      </c>
      <c r="G614" s="28">
        <v>500</v>
      </c>
      <c r="H614" s="28">
        <v>600</v>
      </c>
      <c r="I614" s="28">
        <v>100</v>
      </c>
      <c r="J614" s="36">
        <f t="shared" si="18"/>
        <v>1200</v>
      </c>
      <c r="K614" s="36"/>
      <c r="L614" s="36"/>
      <c r="M614" s="28" t="s">
        <v>499</v>
      </c>
    </row>
    <row r="615" s="3" customFormat="1" spans="1:13">
      <c r="A615" s="27">
        <v>573</v>
      </c>
      <c r="B615" s="28" t="s">
        <v>920</v>
      </c>
      <c r="C615" s="31"/>
      <c r="D615" s="32" t="s">
        <v>769</v>
      </c>
      <c r="E615" s="28"/>
      <c r="F615" s="28" t="s">
        <v>333</v>
      </c>
      <c r="G615" s="28">
        <v>12000</v>
      </c>
      <c r="H615" s="28">
        <v>15000</v>
      </c>
      <c r="I615" s="28">
        <v>100</v>
      </c>
      <c r="J615" s="36">
        <f t="shared" si="18"/>
        <v>27100</v>
      </c>
      <c r="K615" s="36"/>
      <c r="L615" s="36"/>
      <c r="M615" s="28" t="s">
        <v>499</v>
      </c>
    </row>
    <row r="616" s="3" customFormat="1" spans="1:13">
      <c r="A616" s="27">
        <v>574</v>
      </c>
      <c r="B616" s="28" t="s">
        <v>921</v>
      </c>
      <c r="C616" s="31"/>
      <c r="D616" s="32" t="s">
        <v>769</v>
      </c>
      <c r="E616" s="28"/>
      <c r="F616" s="28" t="s">
        <v>333</v>
      </c>
      <c r="G616" s="28">
        <v>800</v>
      </c>
      <c r="H616" s="28">
        <v>800</v>
      </c>
      <c r="I616" s="28">
        <v>100</v>
      </c>
      <c r="J616" s="36">
        <f t="shared" si="18"/>
        <v>1700</v>
      </c>
      <c r="K616" s="36"/>
      <c r="L616" s="36"/>
      <c r="M616" s="28" t="s">
        <v>499</v>
      </c>
    </row>
    <row r="617" s="3" customFormat="1" spans="1:13">
      <c r="A617" s="27">
        <v>575</v>
      </c>
      <c r="B617" s="28" t="s">
        <v>922</v>
      </c>
      <c r="C617" s="31"/>
      <c r="D617" s="32" t="s">
        <v>769</v>
      </c>
      <c r="E617" s="28"/>
      <c r="F617" s="28" t="s">
        <v>333</v>
      </c>
      <c r="G617" s="28">
        <v>800</v>
      </c>
      <c r="H617" s="28">
        <v>600</v>
      </c>
      <c r="I617" s="28">
        <v>100</v>
      </c>
      <c r="J617" s="36">
        <f t="shared" si="18"/>
        <v>1500</v>
      </c>
      <c r="K617" s="36"/>
      <c r="L617" s="36"/>
      <c r="M617" s="28" t="s">
        <v>499</v>
      </c>
    </row>
    <row r="618" s="3" customFormat="1" spans="1:13">
      <c r="A618" s="27">
        <v>576</v>
      </c>
      <c r="B618" s="28" t="s">
        <v>923</v>
      </c>
      <c r="C618" s="31"/>
      <c r="D618" s="32" t="s">
        <v>769</v>
      </c>
      <c r="E618" s="28"/>
      <c r="F618" s="28" t="s">
        <v>333</v>
      </c>
      <c r="G618" s="28">
        <v>50</v>
      </c>
      <c r="H618" s="28">
        <v>40</v>
      </c>
      <c r="I618" s="28">
        <v>20</v>
      </c>
      <c r="J618" s="36">
        <f t="shared" si="18"/>
        <v>110</v>
      </c>
      <c r="K618" s="36"/>
      <c r="L618" s="36"/>
      <c r="M618" s="28" t="s">
        <v>499</v>
      </c>
    </row>
    <row r="619" s="3" customFormat="1" spans="1:13">
      <c r="A619" s="27">
        <v>577</v>
      </c>
      <c r="B619" s="28" t="s">
        <v>924</v>
      </c>
      <c r="C619" s="31"/>
      <c r="D619" s="32" t="s">
        <v>769</v>
      </c>
      <c r="E619" s="28"/>
      <c r="F619" s="28" t="s">
        <v>333</v>
      </c>
      <c r="G619" s="28">
        <v>300</v>
      </c>
      <c r="H619" s="28">
        <v>200</v>
      </c>
      <c r="I619" s="28">
        <v>50</v>
      </c>
      <c r="J619" s="36">
        <f t="shared" si="18"/>
        <v>550</v>
      </c>
      <c r="K619" s="36"/>
      <c r="L619" s="36"/>
      <c r="M619" s="28" t="s">
        <v>499</v>
      </c>
    </row>
    <row r="620" s="3" customFormat="1" spans="1:13">
      <c r="A620" s="27">
        <v>578</v>
      </c>
      <c r="B620" s="28" t="s">
        <v>925</v>
      </c>
      <c r="C620" s="31"/>
      <c r="D620" s="32" t="s">
        <v>769</v>
      </c>
      <c r="E620" s="28"/>
      <c r="F620" s="28" t="s">
        <v>333</v>
      </c>
      <c r="G620" s="28">
        <v>200</v>
      </c>
      <c r="H620" s="28">
        <v>150</v>
      </c>
      <c r="I620" s="28">
        <v>50</v>
      </c>
      <c r="J620" s="36">
        <f t="shared" si="18"/>
        <v>400</v>
      </c>
      <c r="K620" s="36"/>
      <c r="L620" s="36"/>
      <c r="M620" s="28" t="s">
        <v>499</v>
      </c>
    </row>
    <row r="621" s="3" customFormat="1" spans="1:13">
      <c r="A621" s="27">
        <v>579</v>
      </c>
      <c r="B621" s="28" t="s">
        <v>926</v>
      </c>
      <c r="C621" s="31"/>
      <c r="D621" s="32" t="s">
        <v>769</v>
      </c>
      <c r="E621" s="28"/>
      <c r="F621" s="28" t="s">
        <v>333</v>
      </c>
      <c r="G621" s="28">
        <v>200</v>
      </c>
      <c r="H621" s="28">
        <v>150</v>
      </c>
      <c r="I621" s="28">
        <v>50</v>
      </c>
      <c r="J621" s="36">
        <f t="shared" si="18"/>
        <v>400</v>
      </c>
      <c r="K621" s="36"/>
      <c r="L621" s="36"/>
      <c r="M621" s="28" t="s">
        <v>499</v>
      </c>
    </row>
    <row r="622" s="3" customFormat="1" spans="1:13">
      <c r="A622" s="27">
        <v>580</v>
      </c>
      <c r="B622" s="28" t="s">
        <v>927</v>
      </c>
      <c r="C622" s="31"/>
      <c r="D622" s="32" t="s">
        <v>769</v>
      </c>
      <c r="E622" s="28"/>
      <c r="F622" s="28" t="s">
        <v>333</v>
      </c>
      <c r="G622" s="28">
        <v>1000</v>
      </c>
      <c r="H622" s="28">
        <v>600</v>
      </c>
      <c r="I622" s="28">
        <v>100</v>
      </c>
      <c r="J622" s="36">
        <f t="shared" si="18"/>
        <v>1700</v>
      </c>
      <c r="K622" s="36"/>
      <c r="L622" s="36"/>
      <c r="M622" s="28" t="s">
        <v>499</v>
      </c>
    </row>
    <row r="623" s="3" customFormat="1" spans="1:13">
      <c r="A623" s="27">
        <v>581</v>
      </c>
      <c r="B623" s="28" t="s">
        <v>928</v>
      </c>
      <c r="C623" s="31"/>
      <c r="D623" s="32" t="s">
        <v>769</v>
      </c>
      <c r="E623" s="28"/>
      <c r="F623" s="28" t="s">
        <v>333</v>
      </c>
      <c r="G623" s="28">
        <v>200</v>
      </c>
      <c r="H623" s="28">
        <v>800</v>
      </c>
      <c r="I623" s="28">
        <v>100</v>
      </c>
      <c r="J623" s="36">
        <f t="shared" si="18"/>
        <v>1100</v>
      </c>
      <c r="K623" s="36"/>
      <c r="L623" s="36"/>
      <c r="M623" s="28" t="s">
        <v>499</v>
      </c>
    </row>
    <row r="624" s="3" customFormat="1" spans="1:13">
      <c r="A624" s="27">
        <v>582</v>
      </c>
      <c r="B624" s="28" t="s">
        <v>929</v>
      </c>
      <c r="C624" s="31"/>
      <c r="D624" s="32" t="s">
        <v>769</v>
      </c>
      <c r="E624" s="28"/>
      <c r="F624" s="28" t="s">
        <v>503</v>
      </c>
      <c r="G624" s="28">
        <v>100</v>
      </c>
      <c r="H624" s="28">
        <v>80</v>
      </c>
      <c r="I624" s="28">
        <v>30</v>
      </c>
      <c r="J624" s="36">
        <f t="shared" si="18"/>
        <v>210</v>
      </c>
      <c r="K624" s="36"/>
      <c r="L624" s="36"/>
      <c r="M624" s="28" t="s">
        <v>499</v>
      </c>
    </row>
    <row r="625" s="3" customFormat="1" spans="1:13">
      <c r="A625" s="27">
        <v>583</v>
      </c>
      <c r="B625" s="28" t="s">
        <v>930</v>
      </c>
      <c r="C625" s="31"/>
      <c r="D625" s="32" t="s">
        <v>769</v>
      </c>
      <c r="E625" s="28"/>
      <c r="F625" s="28" t="s">
        <v>503</v>
      </c>
      <c r="G625" s="28">
        <v>100</v>
      </c>
      <c r="H625" s="28">
        <v>80</v>
      </c>
      <c r="I625" s="28">
        <v>30</v>
      </c>
      <c r="J625" s="36">
        <f t="shared" si="18"/>
        <v>210</v>
      </c>
      <c r="K625" s="36"/>
      <c r="L625" s="36"/>
      <c r="M625" s="28" t="s">
        <v>499</v>
      </c>
    </row>
    <row r="626" s="3" customFormat="1" spans="1:13">
      <c r="A626" s="27">
        <v>584</v>
      </c>
      <c r="B626" s="28" t="s">
        <v>931</v>
      </c>
      <c r="C626" s="31"/>
      <c r="D626" s="32" t="s">
        <v>769</v>
      </c>
      <c r="E626" s="28"/>
      <c r="F626" s="28" t="s">
        <v>333</v>
      </c>
      <c r="G626" s="28">
        <v>200</v>
      </c>
      <c r="H626" s="28">
        <v>150</v>
      </c>
      <c r="I626" s="28">
        <v>100</v>
      </c>
      <c r="J626" s="36">
        <f t="shared" si="18"/>
        <v>450</v>
      </c>
      <c r="K626" s="36"/>
      <c r="L626" s="36"/>
      <c r="M626" s="28" t="s">
        <v>499</v>
      </c>
    </row>
    <row r="627" s="3" customFormat="1" spans="1:13">
      <c r="A627" s="27">
        <v>585</v>
      </c>
      <c r="B627" s="28" t="s">
        <v>932</v>
      </c>
      <c r="C627" s="31"/>
      <c r="D627" s="32" t="s">
        <v>769</v>
      </c>
      <c r="E627" s="28"/>
      <c r="F627" s="28" t="s">
        <v>333</v>
      </c>
      <c r="G627" s="28">
        <v>200</v>
      </c>
      <c r="H627" s="28">
        <v>150</v>
      </c>
      <c r="I627" s="28">
        <v>100</v>
      </c>
      <c r="J627" s="36">
        <f t="shared" si="18"/>
        <v>450</v>
      </c>
      <c r="K627" s="36"/>
      <c r="L627" s="36"/>
      <c r="M627" s="28" t="s">
        <v>499</v>
      </c>
    </row>
    <row r="628" s="3" customFormat="1" spans="1:13">
      <c r="A628" s="27">
        <v>586</v>
      </c>
      <c r="B628" s="28" t="s">
        <v>933</v>
      </c>
      <c r="C628" s="31"/>
      <c r="D628" s="32" t="s">
        <v>769</v>
      </c>
      <c r="E628" s="28"/>
      <c r="F628" s="28" t="s">
        <v>333</v>
      </c>
      <c r="G628" s="28">
        <v>200</v>
      </c>
      <c r="H628" s="28">
        <v>150</v>
      </c>
      <c r="I628" s="28">
        <v>100</v>
      </c>
      <c r="J628" s="36">
        <f t="shared" si="18"/>
        <v>450</v>
      </c>
      <c r="K628" s="36"/>
      <c r="L628" s="36"/>
      <c r="M628" s="28" t="s">
        <v>499</v>
      </c>
    </row>
    <row r="629" s="3" customFormat="1" spans="1:13">
      <c r="A629" s="27">
        <v>587</v>
      </c>
      <c r="B629" s="28" t="s">
        <v>934</v>
      </c>
      <c r="C629" s="31"/>
      <c r="D629" s="32" t="s">
        <v>769</v>
      </c>
      <c r="E629" s="28"/>
      <c r="F629" s="28" t="s">
        <v>333</v>
      </c>
      <c r="G629" s="28">
        <v>50</v>
      </c>
      <c r="H629" s="28">
        <v>40</v>
      </c>
      <c r="I629" s="28">
        <v>10</v>
      </c>
      <c r="J629" s="36">
        <f t="shared" si="18"/>
        <v>100</v>
      </c>
      <c r="K629" s="36"/>
      <c r="L629" s="36"/>
      <c r="M629" s="28" t="s">
        <v>499</v>
      </c>
    </row>
    <row r="630" s="3" customFormat="1" spans="1:13">
      <c r="A630" s="27">
        <v>588</v>
      </c>
      <c r="B630" s="28" t="s">
        <v>935</v>
      </c>
      <c r="C630" s="31"/>
      <c r="D630" s="32" t="s">
        <v>769</v>
      </c>
      <c r="E630" s="28"/>
      <c r="F630" s="28" t="s">
        <v>333</v>
      </c>
      <c r="G630" s="28">
        <v>300</v>
      </c>
      <c r="H630" s="28">
        <v>200</v>
      </c>
      <c r="I630" s="28">
        <v>50</v>
      </c>
      <c r="J630" s="36">
        <f t="shared" si="18"/>
        <v>550</v>
      </c>
      <c r="K630" s="36"/>
      <c r="L630" s="36"/>
      <c r="M630" s="28" t="s">
        <v>499</v>
      </c>
    </row>
    <row r="631" s="3" customFormat="1" spans="1:13">
      <c r="A631" s="27">
        <v>589</v>
      </c>
      <c r="B631" s="28" t="s">
        <v>936</v>
      </c>
      <c r="C631" s="31"/>
      <c r="D631" s="32" t="s">
        <v>769</v>
      </c>
      <c r="E631" s="28"/>
      <c r="F631" s="28" t="s">
        <v>333</v>
      </c>
      <c r="G631" s="28">
        <v>200</v>
      </c>
      <c r="H631" s="28">
        <v>150</v>
      </c>
      <c r="I631" s="28">
        <v>200</v>
      </c>
      <c r="J631" s="36">
        <f t="shared" si="18"/>
        <v>550</v>
      </c>
      <c r="K631" s="36"/>
      <c r="L631" s="36"/>
      <c r="M631" s="28" t="s">
        <v>499</v>
      </c>
    </row>
    <row r="632" s="3" customFormat="1" spans="1:13">
      <c r="A632" s="27">
        <v>590</v>
      </c>
      <c r="B632" s="28" t="s">
        <v>937</v>
      </c>
      <c r="C632" s="31"/>
      <c r="D632" s="32" t="s">
        <v>769</v>
      </c>
      <c r="E632" s="28"/>
      <c r="F632" s="28" t="s">
        <v>333</v>
      </c>
      <c r="G632" s="28">
        <v>800</v>
      </c>
      <c r="H632" s="28">
        <v>600</v>
      </c>
      <c r="I632" s="28">
        <v>100</v>
      </c>
      <c r="J632" s="36">
        <f t="shared" si="18"/>
        <v>1500</v>
      </c>
      <c r="K632" s="36"/>
      <c r="L632" s="36"/>
      <c r="M632" s="28" t="s">
        <v>499</v>
      </c>
    </row>
    <row r="633" s="3" customFormat="1" spans="1:13">
      <c r="A633" s="27">
        <v>591</v>
      </c>
      <c r="B633" s="28" t="s">
        <v>938</v>
      </c>
      <c r="C633" s="31"/>
      <c r="D633" s="32" t="s">
        <v>769</v>
      </c>
      <c r="E633" s="28"/>
      <c r="F633" s="28" t="s">
        <v>333</v>
      </c>
      <c r="G633" s="28">
        <v>500</v>
      </c>
      <c r="H633" s="28">
        <v>400</v>
      </c>
      <c r="I633" s="28">
        <v>200</v>
      </c>
      <c r="J633" s="36">
        <f t="shared" si="18"/>
        <v>1100</v>
      </c>
      <c r="K633" s="36"/>
      <c r="L633" s="36"/>
      <c r="M633" s="28" t="s">
        <v>499</v>
      </c>
    </row>
    <row r="634" s="3" customFormat="1" spans="1:13">
      <c r="A634" s="27">
        <v>592</v>
      </c>
      <c r="B634" s="28" t="s">
        <v>939</v>
      </c>
      <c r="C634" s="31"/>
      <c r="D634" s="32" t="s">
        <v>769</v>
      </c>
      <c r="E634" s="28"/>
      <c r="F634" s="28" t="s">
        <v>333</v>
      </c>
      <c r="G634" s="28">
        <v>400</v>
      </c>
      <c r="H634" s="28">
        <v>400</v>
      </c>
      <c r="I634" s="28">
        <v>150</v>
      </c>
      <c r="J634" s="36">
        <f t="shared" si="18"/>
        <v>950</v>
      </c>
      <c r="K634" s="36"/>
      <c r="L634" s="36"/>
      <c r="M634" s="28" t="s">
        <v>499</v>
      </c>
    </row>
    <row r="635" s="3" customFormat="1" spans="1:13">
      <c r="A635" s="27">
        <v>593</v>
      </c>
      <c r="B635" s="28" t="s">
        <v>940</v>
      </c>
      <c r="C635" s="31"/>
      <c r="D635" s="32" t="s">
        <v>769</v>
      </c>
      <c r="E635" s="28"/>
      <c r="F635" s="28" t="s">
        <v>333</v>
      </c>
      <c r="G635" s="28">
        <v>300</v>
      </c>
      <c r="H635" s="28">
        <v>250</v>
      </c>
      <c r="I635" s="28">
        <v>100</v>
      </c>
      <c r="J635" s="36">
        <f t="shared" si="18"/>
        <v>650</v>
      </c>
      <c r="K635" s="36"/>
      <c r="L635" s="36"/>
      <c r="M635" s="28" t="s">
        <v>499</v>
      </c>
    </row>
    <row r="636" s="3" customFormat="1" spans="1:13">
      <c r="A636" s="27">
        <v>594</v>
      </c>
      <c r="B636" s="28" t="s">
        <v>941</v>
      </c>
      <c r="C636" s="31"/>
      <c r="D636" s="32" t="s">
        <v>769</v>
      </c>
      <c r="E636" s="28"/>
      <c r="F636" s="28" t="s">
        <v>333</v>
      </c>
      <c r="G636" s="28">
        <v>200</v>
      </c>
      <c r="H636" s="28">
        <v>180</v>
      </c>
      <c r="I636" s="28">
        <v>80</v>
      </c>
      <c r="J636" s="36">
        <f t="shared" si="18"/>
        <v>460</v>
      </c>
      <c r="K636" s="36"/>
      <c r="L636" s="36"/>
      <c r="M636" s="28" t="s">
        <v>499</v>
      </c>
    </row>
    <row r="637" s="3" customFormat="1" spans="1:13">
      <c r="A637" s="27">
        <v>595</v>
      </c>
      <c r="B637" s="28" t="s">
        <v>942</v>
      </c>
      <c r="C637" s="31"/>
      <c r="D637" s="32" t="s">
        <v>769</v>
      </c>
      <c r="E637" s="28"/>
      <c r="F637" s="28" t="s">
        <v>333</v>
      </c>
      <c r="G637" s="28">
        <v>2000</v>
      </c>
      <c r="H637" s="28">
        <v>2000</v>
      </c>
      <c r="I637" s="28">
        <v>100</v>
      </c>
      <c r="J637" s="36">
        <f t="shared" si="18"/>
        <v>4100</v>
      </c>
      <c r="K637" s="36"/>
      <c r="L637" s="36"/>
      <c r="M637" s="28" t="s">
        <v>499</v>
      </c>
    </row>
    <row r="638" s="3" customFormat="1" spans="1:13">
      <c r="A638" s="27">
        <v>596</v>
      </c>
      <c r="B638" s="28" t="s">
        <v>943</v>
      </c>
      <c r="C638" s="31"/>
      <c r="D638" s="32" t="s">
        <v>769</v>
      </c>
      <c r="E638" s="28"/>
      <c r="F638" s="28" t="s">
        <v>333</v>
      </c>
      <c r="G638" s="28">
        <v>200</v>
      </c>
      <c r="H638" s="28">
        <v>200</v>
      </c>
      <c r="I638" s="28">
        <v>100</v>
      </c>
      <c r="J638" s="36">
        <f t="shared" si="18"/>
        <v>500</v>
      </c>
      <c r="K638" s="36"/>
      <c r="L638" s="36"/>
      <c r="M638" s="28" t="s">
        <v>499</v>
      </c>
    </row>
    <row r="639" s="3" customFormat="1" spans="1:13">
      <c r="A639" s="27">
        <v>597</v>
      </c>
      <c r="B639" s="28" t="s">
        <v>944</v>
      </c>
      <c r="C639" s="31"/>
      <c r="D639" s="32" t="s">
        <v>769</v>
      </c>
      <c r="E639" s="28"/>
      <c r="F639" s="28" t="s">
        <v>333</v>
      </c>
      <c r="G639" s="28">
        <v>300</v>
      </c>
      <c r="H639" s="28">
        <v>300</v>
      </c>
      <c r="I639" s="28">
        <v>100</v>
      </c>
      <c r="J639" s="36">
        <f t="shared" si="18"/>
        <v>700</v>
      </c>
      <c r="K639" s="36"/>
      <c r="L639" s="36"/>
      <c r="M639" s="28" t="s">
        <v>499</v>
      </c>
    </row>
    <row r="640" s="3" customFormat="1" spans="1:13">
      <c r="A640" s="27">
        <v>598</v>
      </c>
      <c r="B640" s="28" t="s">
        <v>945</v>
      </c>
      <c r="C640" s="31"/>
      <c r="D640" s="32" t="s">
        <v>769</v>
      </c>
      <c r="E640" s="28"/>
      <c r="F640" s="28" t="s">
        <v>333</v>
      </c>
      <c r="G640" s="28">
        <v>600</v>
      </c>
      <c r="H640" s="28">
        <v>600</v>
      </c>
      <c r="I640" s="28">
        <v>100</v>
      </c>
      <c r="J640" s="36">
        <f t="shared" si="18"/>
        <v>1300</v>
      </c>
      <c r="K640" s="36"/>
      <c r="L640" s="36"/>
      <c r="M640" s="28" t="s">
        <v>499</v>
      </c>
    </row>
    <row r="641" s="3" customFormat="1" spans="1:13">
      <c r="A641" s="27">
        <v>599</v>
      </c>
      <c r="B641" s="28" t="s">
        <v>946</v>
      </c>
      <c r="C641" s="31"/>
      <c r="D641" s="32" t="s">
        <v>769</v>
      </c>
      <c r="E641" s="28"/>
      <c r="F641" s="28" t="s">
        <v>333</v>
      </c>
      <c r="G641" s="28">
        <v>200</v>
      </c>
      <c r="H641" s="28">
        <v>200</v>
      </c>
      <c r="I641" s="28">
        <v>100</v>
      </c>
      <c r="J641" s="36">
        <f t="shared" si="18"/>
        <v>500</v>
      </c>
      <c r="K641" s="36"/>
      <c r="L641" s="36"/>
      <c r="M641" s="28" t="s">
        <v>499</v>
      </c>
    </row>
    <row r="642" s="3" customFormat="1" spans="1:13">
      <c r="A642" s="27">
        <v>600</v>
      </c>
      <c r="B642" s="28" t="s">
        <v>947</v>
      </c>
      <c r="C642" s="31"/>
      <c r="D642" s="32" t="s">
        <v>769</v>
      </c>
      <c r="E642" s="28"/>
      <c r="F642" s="28" t="s">
        <v>333</v>
      </c>
      <c r="G642" s="28">
        <v>600</v>
      </c>
      <c r="H642" s="28">
        <v>500</v>
      </c>
      <c r="I642" s="28">
        <v>100</v>
      </c>
      <c r="J642" s="36">
        <f t="shared" si="18"/>
        <v>1200</v>
      </c>
      <c r="K642" s="36"/>
      <c r="L642" s="36"/>
      <c r="M642" s="28" t="s">
        <v>499</v>
      </c>
    </row>
    <row r="643" s="3" customFormat="1" spans="1:13">
      <c r="A643" s="27">
        <v>601</v>
      </c>
      <c r="B643" s="28" t="s">
        <v>948</v>
      </c>
      <c r="C643" s="31"/>
      <c r="D643" s="32" t="s">
        <v>769</v>
      </c>
      <c r="E643" s="28"/>
      <c r="F643" s="28" t="s">
        <v>333</v>
      </c>
      <c r="G643" s="28">
        <v>800</v>
      </c>
      <c r="H643" s="28">
        <v>800</v>
      </c>
      <c r="I643" s="28">
        <v>100</v>
      </c>
      <c r="J643" s="36">
        <f t="shared" si="18"/>
        <v>1700</v>
      </c>
      <c r="K643" s="36"/>
      <c r="L643" s="36"/>
      <c r="M643" s="28" t="s">
        <v>499</v>
      </c>
    </row>
    <row r="644" s="3" customFormat="1" spans="1:13">
      <c r="A644" s="27">
        <v>602</v>
      </c>
      <c r="B644" s="28" t="s">
        <v>949</v>
      </c>
      <c r="C644" s="31"/>
      <c r="D644" s="32" t="s">
        <v>769</v>
      </c>
      <c r="E644" s="28"/>
      <c r="F644" s="28" t="s">
        <v>333</v>
      </c>
      <c r="G644" s="28">
        <v>600</v>
      </c>
      <c r="H644" s="28">
        <v>500</v>
      </c>
      <c r="I644" s="28">
        <v>100</v>
      </c>
      <c r="J644" s="36">
        <f t="shared" si="18"/>
        <v>1200</v>
      </c>
      <c r="K644" s="36"/>
      <c r="L644" s="36"/>
      <c r="M644" s="28" t="s">
        <v>499</v>
      </c>
    </row>
    <row r="645" s="3" customFormat="1" spans="1:13">
      <c r="A645" s="27">
        <v>603</v>
      </c>
      <c r="B645" s="28" t="s">
        <v>950</v>
      </c>
      <c r="C645" s="31"/>
      <c r="D645" s="32" t="s">
        <v>769</v>
      </c>
      <c r="E645" s="28"/>
      <c r="F645" s="28" t="s">
        <v>333</v>
      </c>
      <c r="G645" s="28">
        <v>500</v>
      </c>
      <c r="H645" s="28">
        <v>500</v>
      </c>
      <c r="I645" s="28">
        <v>100</v>
      </c>
      <c r="J645" s="36">
        <f t="shared" si="18"/>
        <v>1100</v>
      </c>
      <c r="K645" s="36"/>
      <c r="L645" s="36"/>
      <c r="M645" s="28" t="s">
        <v>499</v>
      </c>
    </row>
    <row r="646" s="3" customFormat="1" spans="1:13">
      <c r="A646" s="27">
        <v>604</v>
      </c>
      <c r="B646" s="28" t="s">
        <v>951</v>
      </c>
      <c r="C646" s="31"/>
      <c r="D646" s="32" t="s">
        <v>769</v>
      </c>
      <c r="E646" s="28"/>
      <c r="F646" s="28" t="s">
        <v>333</v>
      </c>
      <c r="G646" s="28">
        <v>200</v>
      </c>
      <c r="H646" s="28">
        <v>200</v>
      </c>
      <c r="I646" s="28">
        <v>100</v>
      </c>
      <c r="J646" s="36">
        <f t="shared" si="18"/>
        <v>500</v>
      </c>
      <c r="K646" s="36"/>
      <c r="L646" s="36"/>
      <c r="M646" s="28" t="s">
        <v>499</v>
      </c>
    </row>
    <row r="647" s="3" customFormat="1" spans="1:13">
      <c r="A647" s="27">
        <v>605</v>
      </c>
      <c r="B647" s="28" t="s">
        <v>952</v>
      </c>
      <c r="C647" s="31"/>
      <c r="D647" s="32" t="s">
        <v>769</v>
      </c>
      <c r="E647" s="28"/>
      <c r="F647" s="28" t="s">
        <v>333</v>
      </c>
      <c r="G647" s="28">
        <v>200</v>
      </c>
      <c r="H647" s="28">
        <v>200</v>
      </c>
      <c r="I647" s="28">
        <v>100</v>
      </c>
      <c r="J647" s="36">
        <f t="shared" si="18"/>
        <v>500</v>
      </c>
      <c r="K647" s="36"/>
      <c r="L647" s="36"/>
      <c r="M647" s="28" t="s">
        <v>499</v>
      </c>
    </row>
    <row r="648" s="3" customFormat="1" spans="1:13">
      <c r="A648" s="27">
        <v>606</v>
      </c>
      <c r="B648" s="28" t="s">
        <v>953</v>
      </c>
      <c r="C648" s="31"/>
      <c r="D648" s="32" t="s">
        <v>769</v>
      </c>
      <c r="E648" s="28"/>
      <c r="F648" s="28" t="s">
        <v>333</v>
      </c>
      <c r="G648" s="28">
        <v>200</v>
      </c>
      <c r="H648" s="28">
        <v>200</v>
      </c>
      <c r="I648" s="28">
        <v>100</v>
      </c>
      <c r="J648" s="36">
        <f t="shared" si="18"/>
        <v>500</v>
      </c>
      <c r="K648" s="36"/>
      <c r="L648" s="36"/>
      <c r="M648" s="28" t="s">
        <v>499</v>
      </c>
    </row>
    <row r="649" s="3" customFormat="1" spans="1:13">
      <c r="A649" s="27">
        <v>607</v>
      </c>
      <c r="B649" s="28" t="s">
        <v>954</v>
      </c>
      <c r="C649" s="31"/>
      <c r="D649" s="32" t="s">
        <v>769</v>
      </c>
      <c r="E649" s="28"/>
      <c r="F649" s="28" t="s">
        <v>333</v>
      </c>
      <c r="G649" s="28">
        <v>50</v>
      </c>
      <c r="H649" s="28">
        <v>50</v>
      </c>
      <c r="I649" s="28">
        <v>20</v>
      </c>
      <c r="J649" s="36">
        <f t="shared" si="18"/>
        <v>120</v>
      </c>
      <c r="K649" s="36"/>
      <c r="L649" s="36"/>
      <c r="M649" s="28" t="s">
        <v>499</v>
      </c>
    </row>
    <row r="650" s="3" customFormat="1" spans="1:13">
      <c r="A650" s="27">
        <v>608</v>
      </c>
      <c r="B650" s="28" t="s">
        <v>955</v>
      </c>
      <c r="C650" s="31"/>
      <c r="D650" s="32" t="s">
        <v>769</v>
      </c>
      <c r="E650" s="28"/>
      <c r="F650" s="28" t="s">
        <v>333</v>
      </c>
      <c r="G650" s="28">
        <v>300</v>
      </c>
      <c r="H650" s="28">
        <v>300</v>
      </c>
      <c r="I650" s="28">
        <v>100</v>
      </c>
      <c r="J650" s="36">
        <f t="shared" si="18"/>
        <v>700</v>
      </c>
      <c r="K650" s="36"/>
      <c r="L650" s="36"/>
      <c r="M650" s="28" t="s">
        <v>499</v>
      </c>
    </row>
    <row r="651" s="3" customFormat="1" spans="1:13">
      <c r="A651" s="27">
        <v>609</v>
      </c>
      <c r="B651" s="28" t="s">
        <v>956</v>
      </c>
      <c r="C651" s="31"/>
      <c r="D651" s="32" t="s">
        <v>769</v>
      </c>
      <c r="E651" s="28"/>
      <c r="F651" s="28" t="s">
        <v>333</v>
      </c>
      <c r="G651" s="28">
        <v>100</v>
      </c>
      <c r="H651" s="28">
        <v>100</v>
      </c>
      <c r="I651" s="28">
        <v>20</v>
      </c>
      <c r="J651" s="36">
        <f t="shared" si="18"/>
        <v>220</v>
      </c>
      <c r="K651" s="36"/>
      <c r="L651" s="36"/>
      <c r="M651" s="28" t="s">
        <v>499</v>
      </c>
    </row>
    <row r="652" s="3" customFormat="1" spans="1:13">
      <c r="A652" s="27">
        <v>610</v>
      </c>
      <c r="B652" s="28" t="s">
        <v>957</v>
      </c>
      <c r="C652" s="31"/>
      <c r="D652" s="32" t="s">
        <v>769</v>
      </c>
      <c r="E652" s="28"/>
      <c r="F652" s="28" t="s">
        <v>333</v>
      </c>
      <c r="G652" s="28">
        <v>100</v>
      </c>
      <c r="H652" s="28">
        <v>100</v>
      </c>
      <c r="I652" s="28">
        <v>20</v>
      </c>
      <c r="J652" s="36">
        <f t="shared" si="18"/>
        <v>220</v>
      </c>
      <c r="K652" s="36"/>
      <c r="L652" s="36"/>
      <c r="M652" s="28" t="s">
        <v>499</v>
      </c>
    </row>
    <row r="653" s="3" customFormat="1" spans="1:13">
      <c r="A653" s="27">
        <v>611</v>
      </c>
      <c r="B653" s="28" t="s">
        <v>958</v>
      </c>
      <c r="C653" s="31"/>
      <c r="D653" s="32" t="s">
        <v>769</v>
      </c>
      <c r="E653" s="28"/>
      <c r="F653" s="28" t="s">
        <v>333</v>
      </c>
      <c r="G653" s="28">
        <v>100</v>
      </c>
      <c r="H653" s="28">
        <v>100</v>
      </c>
      <c r="I653" s="28">
        <v>50</v>
      </c>
      <c r="J653" s="36">
        <f t="shared" si="18"/>
        <v>250</v>
      </c>
      <c r="K653" s="36"/>
      <c r="L653" s="36"/>
      <c r="M653" s="28" t="s">
        <v>499</v>
      </c>
    </row>
    <row r="654" s="3" customFormat="1" spans="1:13">
      <c r="A654" s="27">
        <v>612</v>
      </c>
      <c r="B654" s="28" t="s">
        <v>959</v>
      </c>
      <c r="C654" s="31"/>
      <c r="D654" s="32" t="s">
        <v>769</v>
      </c>
      <c r="E654" s="28"/>
      <c r="F654" s="28" t="s">
        <v>333</v>
      </c>
      <c r="G654" s="28">
        <v>100</v>
      </c>
      <c r="H654" s="28">
        <v>100</v>
      </c>
      <c r="I654" s="28">
        <v>20</v>
      </c>
      <c r="J654" s="36">
        <f t="shared" si="18"/>
        <v>220</v>
      </c>
      <c r="K654" s="36"/>
      <c r="L654" s="36"/>
      <c r="M654" s="28" t="s">
        <v>499</v>
      </c>
    </row>
    <row r="655" s="3" customFormat="1" spans="1:13">
      <c r="A655" s="27">
        <v>613</v>
      </c>
      <c r="B655" s="28" t="s">
        <v>960</v>
      </c>
      <c r="C655" s="31"/>
      <c r="D655" s="32" t="s">
        <v>769</v>
      </c>
      <c r="E655" s="28"/>
      <c r="F655" s="28" t="s">
        <v>333</v>
      </c>
      <c r="G655" s="28">
        <v>100</v>
      </c>
      <c r="H655" s="28">
        <v>100</v>
      </c>
      <c r="I655" s="28">
        <v>50</v>
      </c>
      <c r="J655" s="36">
        <f t="shared" si="18"/>
        <v>250</v>
      </c>
      <c r="K655" s="36"/>
      <c r="L655" s="36"/>
      <c r="M655" s="28" t="s">
        <v>499</v>
      </c>
    </row>
    <row r="656" s="3" customFormat="1" spans="1:13">
      <c r="A656" s="27">
        <v>614</v>
      </c>
      <c r="B656" s="28" t="s">
        <v>961</v>
      </c>
      <c r="C656" s="31"/>
      <c r="D656" s="32" t="s">
        <v>769</v>
      </c>
      <c r="E656" s="28"/>
      <c r="F656" s="28" t="s">
        <v>333</v>
      </c>
      <c r="G656" s="28">
        <v>50</v>
      </c>
      <c r="H656" s="28">
        <v>50</v>
      </c>
      <c r="I656" s="28">
        <v>30</v>
      </c>
      <c r="J656" s="36">
        <f t="shared" si="18"/>
        <v>130</v>
      </c>
      <c r="K656" s="36"/>
      <c r="L656" s="36"/>
      <c r="M656" s="28" t="s">
        <v>499</v>
      </c>
    </row>
    <row r="657" s="3" customFormat="1" spans="1:13">
      <c r="A657" s="27">
        <v>615</v>
      </c>
      <c r="B657" s="28" t="s">
        <v>962</v>
      </c>
      <c r="C657" s="31"/>
      <c r="D657" s="32" t="s">
        <v>769</v>
      </c>
      <c r="E657" s="28"/>
      <c r="F657" s="28" t="s">
        <v>333</v>
      </c>
      <c r="G657" s="28">
        <v>50</v>
      </c>
      <c r="H657" s="28">
        <v>50</v>
      </c>
      <c r="I657" s="28">
        <v>20</v>
      </c>
      <c r="J657" s="36">
        <f t="shared" si="18"/>
        <v>120</v>
      </c>
      <c r="K657" s="36"/>
      <c r="L657" s="36"/>
      <c r="M657" s="28" t="s">
        <v>499</v>
      </c>
    </row>
    <row r="658" s="3" customFormat="1" spans="1:13">
      <c r="A658" s="27">
        <v>616</v>
      </c>
      <c r="B658" s="28" t="s">
        <v>963</v>
      </c>
      <c r="C658" s="31"/>
      <c r="D658" s="32" t="s">
        <v>769</v>
      </c>
      <c r="E658" s="28"/>
      <c r="F658" s="28" t="s">
        <v>503</v>
      </c>
      <c r="G658" s="28">
        <v>50</v>
      </c>
      <c r="H658" s="28">
        <v>50</v>
      </c>
      <c r="I658" s="28">
        <v>20</v>
      </c>
      <c r="J658" s="36">
        <f t="shared" si="18"/>
        <v>120</v>
      </c>
      <c r="K658" s="36"/>
      <c r="L658" s="36"/>
      <c r="M658" s="28" t="s">
        <v>499</v>
      </c>
    </row>
    <row r="659" s="3" customFormat="1" spans="1:13">
      <c r="A659" s="27">
        <v>617</v>
      </c>
      <c r="B659" s="28" t="s">
        <v>964</v>
      </c>
      <c r="C659" s="31"/>
      <c r="D659" s="32" t="s">
        <v>769</v>
      </c>
      <c r="E659" s="28"/>
      <c r="F659" s="28" t="s">
        <v>333</v>
      </c>
      <c r="G659" s="28">
        <v>300</v>
      </c>
      <c r="H659" s="28">
        <v>300</v>
      </c>
      <c r="I659" s="28">
        <v>100</v>
      </c>
      <c r="J659" s="36">
        <f t="shared" si="18"/>
        <v>700</v>
      </c>
      <c r="K659" s="36"/>
      <c r="L659" s="36"/>
      <c r="M659" s="28" t="s">
        <v>499</v>
      </c>
    </row>
    <row r="660" s="3" customFormat="1" spans="1:13">
      <c r="A660" s="27">
        <v>618</v>
      </c>
      <c r="B660" s="28" t="s">
        <v>965</v>
      </c>
      <c r="C660" s="31"/>
      <c r="D660" s="32" t="s">
        <v>769</v>
      </c>
      <c r="E660" s="28"/>
      <c r="F660" s="28" t="s">
        <v>333</v>
      </c>
      <c r="G660" s="28">
        <v>80</v>
      </c>
      <c r="H660" s="28">
        <v>80</v>
      </c>
      <c r="I660" s="28">
        <v>50</v>
      </c>
      <c r="J660" s="36">
        <f t="shared" si="18"/>
        <v>210</v>
      </c>
      <c r="K660" s="36"/>
      <c r="L660" s="36"/>
      <c r="M660" s="28" t="s">
        <v>499</v>
      </c>
    </row>
    <row r="661" s="3" customFormat="1" spans="1:13">
      <c r="A661" s="27">
        <v>619</v>
      </c>
      <c r="B661" s="28" t="s">
        <v>966</v>
      </c>
      <c r="C661" s="31"/>
      <c r="D661" s="32" t="s">
        <v>769</v>
      </c>
      <c r="E661" s="28"/>
      <c r="F661" s="28" t="s">
        <v>333</v>
      </c>
      <c r="G661" s="28">
        <v>100</v>
      </c>
      <c r="H661" s="28">
        <v>100</v>
      </c>
      <c r="I661" s="28">
        <v>20</v>
      </c>
      <c r="J661" s="36">
        <f t="shared" si="18"/>
        <v>220</v>
      </c>
      <c r="K661" s="36"/>
      <c r="L661" s="36"/>
      <c r="M661" s="28" t="s">
        <v>499</v>
      </c>
    </row>
    <row r="662" s="3" customFormat="1" spans="1:13">
      <c r="A662" s="27">
        <v>620</v>
      </c>
      <c r="B662" s="28" t="s">
        <v>967</v>
      </c>
      <c r="C662" s="31"/>
      <c r="D662" s="32" t="s">
        <v>769</v>
      </c>
      <c r="E662" s="28"/>
      <c r="F662" s="28" t="s">
        <v>333</v>
      </c>
      <c r="G662" s="28">
        <v>1500</v>
      </c>
      <c r="H662" s="28">
        <v>1500</v>
      </c>
      <c r="I662" s="28">
        <v>200</v>
      </c>
      <c r="J662" s="36">
        <f t="shared" si="18"/>
        <v>3200</v>
      </c>
      <c r="K662" s="36"/>
      <c r="L662" s="36"/>
      <c r="M662" s="28" t="s">
        <v>499</v>
      </c>
    </row>
    <row r="663" s="3" customFormat="1" spans="1:13">
      <c r="A663" s="27">
        <v>621</v>
      </c>
      <c r="B663" s="28" t="s">
        <v>968</v>
      </c>
      <c r="C663" s="31"/>
      <c r="D663" s="32" t="s">
        <v>769</v>
      </c>
      <c r="E663" s="28"/>
      <c r="F663" s="28" t="s">
        <v>333</v>
      </c>
      <c r="G663" s="28">
        <v>100</v>
      </c>
      <c r="H663" s="28">
        <v>100</v>
      </c>
      <c r="I663" s="28">
        <v>50</v>
      </c>
      <c r="J663" s="36">
        <f t="shared" si="18"/>
        <v>250</v>
      </c>
      <c r="K663" s="36"/>
      <c r="L663" s="36"/>
      <c r="M663" s="28" t="s">
        <v>499</v>
      </c>
    </row>
    <row r="664" s="3" customFormat="1" spans="1:13">
      <c r="A664" s="27">
        <v>622</v>
      </c>
      <c r="B664" s="28" t="s">
        <v>969</v>
      </c>
      <c r="C664" s="31"/>
      <c r="D664" s="32" t="s">
        <v>769</v>
      </c>
      <c r="E664" s="28"/>
      <c r="F664" s="28" t="s">
        <v>333</v>
      </c>
      <c r="G664" s="28">
        <v>50</v>
      </c>
      <c r="H664" s="28">
        <v>50</v>
      </c>
      <c r="I664" s="28">
        <v>20</v>
      </c>
      <c r="J664" s="36">
        <f t="shared" si="18"/>
        <v>120</v>
      </c>
      <c r="K664" s="36"/>
      <c r="L664" s="36"/>
      <c r="M664" s="28" t="s">
        <v>499</v>
      </c>
    </row>
    <row r="665" s="3" customFormat="1" spans="1:13">
      <c r="A665" s="27">
        <v>623</v>
      </c>
      <c r="B665" s="28" t="s">
        <v>970</v>
      </c>
      <c r="C665" s="31"/>
      <c r="D665" s="32" t="s">
        <v>769</v>
      </c>
      <c r="E665" s="28"/>
      <c r="F665" s="28" t="s">
        <v>333</v>
      </c>
      <c r="G665" s="28">
        <v>30</v>
      </c>
      <c r="H665" s="28">
        <v>30</v>
      </c>
      <c r="I665" s="28">
        <v>10</v>
      </c>
      <c r="J665" s="36">
        <f t="shared" si="18"/>
        <v>70</v>
      </c>
      <c r="K665" s="36"/>
      <c r="L665" s="36"/>
      <c r="M665" s="28" t="s">
        <v>499</v>
      </c>
    </row>
    <row r="666" s="3" customFormat="1" spans="1:13">
      <c r="A666" s="27">
        <v>624</v>
      </c>
      <c r="B666" s="28" t="s">
        <v>971</v>
      </c>
      <c r="C666" s="31"/>
      <c r="D666" s="32" t="s">
        <v>769</v>
      </c>
      <c r="E666" s="28"/>
      <c r="F666" s="28" t="s">
        <v>333</v>
      </c>
      <c r="G666" s="28">
        <v>200</v>
      </c>
      <c r="H666" s="28">
        <v>200</v>
      </c>
      <c r="I666" s="28">
        <v>20</v>
      </c>
      <c r="J666" s="36">
        <f t="shared" si="18"/>
        <v>420</v>
      </c>
      <c r="K666" s="36"/>
      <c r="L666" s="36"/>
      <c r="M666" s="28" t="s">
        <v>499</v>
      </c>
    </row>
    <row r="667" s="3" customFormat="1" spans="1:13">
      <c r="A667" s="27">
        <v>625</v>
      </c>
      <c r="B667" s="28" t="s">
        <v>972</v>
      </c>
      <c r="C667" s="31"/>
      <c r="D667" s="32" t="s">
        <v>769</v>
      </c>
      <c r="E667" s="28"/>
      <c r="F667" s="28" t="s">
        <v>333</v>
      </c>
      <c r="G667" s="28">
        <v>100</v>
      </c>
      <c r="H667" s="28">
        <v>100</v>
      </c>
      <c r="I667" s="28">
        <v>20</v>
      </c>
      <c r="J667" s="36">
        <f t="shared" si="18"/>
        <v>220</v>
      </c>
      <c r="K667" s="36"/>
      <c r="L667" s="36"/>
      <c r="M667" s="28" t="s">
        <v>499</v>
      </c>
    </row>
    <row r="668" s="3" customFormat="1" spans="1:13">
      <c r="A668" s="27">
        <v>626</v>
      </c>
      <c r="B668" s="28" t="s">
        <v>973</v>
      </c>
      <c r="C668" s="31"/>
      <c r="D668" s="32" t="s">
        <v>769</v>
      </c>
      <c r="E668" s="28"/>
      <c r="F668" s="28" t="s">
        <v>333</v>
      </c>
      <c r="G668" s="28">
        <v>30</v>
      </c>
      <c r="H668" s="28">
        <v>30</v>
      </c>
      <c r="I668" s="28">
        <v>30</v>
      </c>
      <c r="J668" s="36">
        <f t="shared" si="18"/>
        <v>90</v>
      </c>
      <c r="K668" s="36"/>
      <c r="L668" s="36"/>
      <c r="M668" s="28" t="s">
        <v>499</v>
      </c>
    </row>
    <row r="669" s="3" customFormat="1" spans="1:13">
      <c r="A669" s="27">
        <v>627</v>
      </c>
      <c r="B669" s="28" t="s">
        <v>974</v>
      </c>
      <c r="C669" s="31"/>
      <c r="D669" s="32" t="s">
        <v>769</v>
      </c>
      <c r="E669" s="28"/>
      <c r="F669" s="28" t="s">
        <v>333</v>
      </c>
      <c r="G669" s="28">
        <v>100</v>
      </c>
      <c r="H669" s="28">
        <v>60</v>
      </c>
      <c r="I669" s="28">
        <v>50</v>
      </c>
      <c r="J669" s="36">
        <f t="shared" si="18"/>
        <v>210</v>
      </c>
      <c r="K669" s="36"/>
      <c r="L669" s="36"/>
      <c r="M669" s="28" t="s">
        <v>499</v>
      </c>
    </row>
    <row r="670" s="3" customFormat="1" spans="1:13">
      <c r="A670" s="27">
        <v>628</v>
      </c>
      <c r="B670" s="28" t="s">
        <v>975</v>
      </c>
      <c r="C670" s="31"/>
      <c r="D670" s="32" t="s">
        <v>769</v>
      </c>
      <c r="E670" s="28"/>
      <c r="F670" s="28" t="s">
        <v>333</v>
      </c>
      <c r="G670" s="28">
        <v>50</v>
      </c>
      <c r="H670" s="28">
        <v>50</v>
      </c>
      <c r="I670" s="28">
        <v>20</v>
      </c>
      <c r="J670" s="36">
        <f t="shared" si="18"/>
        <v>120</v>
      </c>
      <c r="K670" s="36"/>
      <c r="L670" s="36"/>
      <c r="M670" s="28" t="s">
        <v>499</v>
      </c>
    </row>
    <row r="671" s="3" customFormat="1" spans="1:13">
      <c r="A671" s="27">
        <v>629</v>
      </c>
      <c r="B671" s="28" t="s">
        <v>976</v>
      </c>
      <c r="C671" s="31"/>
      <c r="D671" s="32" t="s">
        <v>769</v>
      </c>
      <c r="E671" s="28"/>
      <c r="F671" s="28" t="s">
        <v>333</v>
      </c>
      <c r="G671" s="28">
        <v>300</v>
      </c>
      <c r="H671" s="28">
        <v>100</v>
      </c>
      <c r="I671" s="28">
        <v>100</v>
      </c>
      <c r="J671" s="36">
        <f t="shared" si="18"/>
        <v>500</v>
      </c>
      <c r="K671" s="36"/>
      <c r="L671" s="36"/>
      <c r="M671" s="28" t="s">
        <v>499</v>
      </c>
    </row>
    <row r="672" s="3" customFormat="1" spans="1:13">
      <c r="A672" s="27">
        <v>630</v>
      </c>
      <c r="B672" s="28" t="s">
        <v>977</v>
      </c>
      <c r="C672" s="31"/>
      <c r="D672" s="32" t="s">
        <v>769</v>
      </c>
      <c r="E672" s="28"/>
      <c r="F672" s="28" t="s">
        <v>333</v>
      </c>
      <c r="G672" s="28">
        <v>50</v>
      </c>
      <c r="H672" s="28">
        <v>50</v>
      </c>
      <c r="I672" s="28">
        <v>30</v>
      </c>
      <c r="J672" s="36">
        <f t="shared" si="18"/>
        <v>130</v>
      </c>
      <c r="K672" s="36"/>
      <c r="L672" s="36"/>
      <c r="M672" s="28" t="s">
        <v>499</v>
      </c>
    </row>
    <row r="673" s="3" customFormat="1" spans="1:13">
      <c r="A673" s="27">
        <v>631</v>
      </c>
      <c r="B673" s="28" t="s">
        <v>978</v>
      </c>
      <c r="C673" s="31"/>
      <c r="D673" s="32" t="s">
        <v>769</v>
      </c>
      <c r="E673" s="28"/>
      <c r="F673" s="28" t="s">
        <v>333</v>
      </c>
      <c r="G673" s="28">
        <v>100</v>
      </c>
      <c r="H673" s="28">
        <v>100</v>
      </c>
      <c r="I673" s="28">
        <v>30</v>
      </c>
      <c r="J673" s="36">
        <f t="shared" ref="J673:J678" si="19">G673+H673+I673</f>
        <v>230</v>
      </c>
      <c r="K673" s="36"/>
      <c r="L673" s="36"/>
      <c r="M673" s="28" t="s">
        <v>499</v>
      </c>
    </row>
    <row r="674" s="3" customFormat="1" spans="1:13">
      <c r="A674" s="27">
        <v>632</v>
      </c>
      <c r="B674" s="28" t="s">
        <v>979</v>
      </c>
      <c r="C674" s="31"/>
      <c r="D674" s="32" t="s">
        <v>769</v>
      </c>
      <c r="E674" s="28" t="s">
        <v>458</v>
      </c>
      <c r="F674" s="28" t="s">
        <v>113</v>
      </c>
      <c r="G674" s="28">
        <v>600</v>
      </c>
      <c r="H674" s="28">
        <v>300</v>
      </c>
      <c r="I674" s="28">
        <v>50</v>
      </c>
      <c r="J674" s="36">
        <f t="shared" si="19"/>
        <v>950</v>
      </c>
      <c r="K674" s="36"/>
      <c r="L674" s="36"/>
      <c r="M674" s="28" t="s">
        <v>499</v>
      </c>
    </row>
    <row r="675" s="3" customFormat="1" spans="1:13">
      <c r="A675" s="27">
        <v>633</v>
      </c>
      <c r="B675" s="28" t="s">
        <v>980</v>
      </c>
      <c r="C675" s="31"/>
      <c r="D675" s="32" t="s">
        <v>769</v>
      </c>
      <c r="E675" s="28"/>
      <c r="F675" s="28" t="s">
        <v>333</v>
      </c>
      <c r="G675" s="28">
        <v>100</v>
      </c>
      <c r="H675" s="28">
        <v>100</v>
      </c>
      <c r="I675" s="28">
        <v>50</v>
      </c>
      <c r="J675" s="36">
        <f t="shared" si="19"/>
        <v>250</v>
      </c>
      <c r="K675" s="36"/>
      <c r="L675" s="36"/>
      <c r="M675" s="28" t="s">
        <v>499</v>
      </c>
    </row>
    <row r="676" s="3" customFormat="1" spans="1:13">
      <c r="A676" s="27">
        <v>634</v>
      </c>
      <c r="B676" s="28" t="s">
        <v>981</v>
      </c>
      <c r="C676" s="31"/>
      <c r="D676" s="32" t="s">
        <v>769</v>
      </c>
      <c r="E676" s="28"/>
      <c r="F676" s="28" t="s">
        <v>333</v>
      </c>
      <c r="G676" s="28">
        <v>300</v>
      </c>
      <c r="H676" s="28">
        <v>300</v>
      </c>
      <c r="I676" s="28">
        <v>100</v>
      </c>
      <c r="J676" s="36">
        <f t="shared" si="19"/>
        <v>700</v>
      </c>
      <c r="K676" s="36"/>
      <c r="L676" s="36"/>
      <c r="M676" s="28" t="s">
        <v>499</v>
      </c>
    </row>
    <row r="677" s="3" customFormat="1" spans="1:13">
      <c r="A677" s="27">
        <v>635</v>
      </c>
      <c r="B677" s="28" t="s">
        <v>982</v>
      </c>
      <c r="C677" s="31"/>
      <c r="D677" s="32" t="s">
        <v>769</v>
      </c>
      <c r="E677" s="28"/>
      <c r="F677" s="28" t="s">
        <v>333</v>
      </c>
      <c r="G677" s="28">
        <v>20</v>
      </c>
      <c r="H677" s="28">
        <v>20</v>
      </c>
      <c r="I677" s="28">
        <v>10</v>
      </c>
      <c r="J677" s="36">
        <f t="shared" si="19"/>
        <v>50</v>
      </c>
      <c r="K677" s="36"/>
      <c r="L677" s="36"/>
      <c r="M677" s="28" t="s">
        <v>499</v>
      </c>
    </row>
    <row r="678" s="3" customFormat="1" spans="1:13">
      <c r="A678" s="27">
        <v>636</v>
      </c>
      <c r="B678" s="28" t="s">
        <v>983</v>
      </c>
      <c r="C678" s="31"/>
      <c r="D678" s="32" t="s">
        <v>769</v>
      </c>
      <c r="E678" s="28"/>
      <c r="F678" s="28" t="s">
        <v>333</v>
      </c>
      <c r="G678" s="28">
        <v>100</v>
      </c>
      <c r="H678" s="28">
        <v>100</v>
      </c>
      <c r="I678" s="28">
        <v>50</v>
      </c>
      <c r="J678" s="36">
        <f t="shared" si="19"/>
        <v>250</v>
      </c>
      <c r="K678" s="36"/>
      <c r="L678" s="36"/>
      <c r="M678" s="28" t="s">
        <v>499</v>
      </c>
    </row>
    <row r="679" s="3" customFormat="1" ht="14.25" spans="1:13">
      <c r="A679" s="41"/>
      <c r="B679" s="117"/>
      <c r="C679" s="127"/>
      <c r="D679" s="117"/>
      <c r="E679" s="117"/>
      <c r="F679" s="117"/>
      <c r="G679" s="117"/>
      <c r="H679" s="117"/>
      <c r="I679" s="117"/>
      <c r="J679" s="117"/>
      <c r="K679" s="117"/>
      <c r="L679" s="117">
        <f>SUM(L609:L678)</f>
        <v>0</v>
      </c>
      <c r="M679" s="79"/>
    </row>
    <row r="680" s="3" customFormat="1" ht="24.75" customHeight="1" spans="1:13">
      <c r="A680" s="104" t="s">
        <v>984</v>
      </c>
      <c r="B680" s="102"/>
      <c r="C680" s="103"/>
      <c r="D680" s="102"/>
      <c r="E680" s="102"/>
      <c r="F680" s="102"/>
      <c r="G680" s="102"/>
      <c r="H680" s="102"/>
      <c r="I680" s="102"/>
      <c r="J680" s="102"/>
      <c r="K680" s="102"/>
      <c r="L680" s="102"/>
      <c r="M680" s="109"/>
    </row>
    <row r="681" s="8" customFormat="1" ht="27.95" customHeight="1" spans="1:13">
      <c r="A681" s="123" t="s">
        <v>985</v>
      </c>
      <c r="B681" s="123"/>
      <c r="C681" s="124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</row>
    <row r="682" s="3" customFormat="1" ht="42" customHeight="1" spans="1:13">
      <c r="A682" s="27" t="s">
        <v>4</v>
      </c>
      <c r="B682" s="28" t="s">
        <v>5</v>
      </c>
      <c r="C682" s="42" t="s">
        <v>6</v>
      </c>
      <c r="D682" s="27" t="s">
        <v>7</v>
      </c>
      <c r="E682" s="28" t="s">
        <v>8</v>
      </c>
      <c r="F682" s="27" t="s">
        <v>9</v>
      </c>
      <c r="G682" s="28" t="s">
        <v>10</v>
      </c>
      <c r="H682" s="28" t="s">
        <v>11</v>
      </c>
      <c r="I682" s="28" t="s">
        <v>12</v>
      </c>
      <c r="J682" s="36" t="s">
        <v>13</v>
      </c>
      <c r="K682" s="36" t="s">
        <v>14</v>
      </c>
      <c r="L682" s="36" t="s">
        <v>15</v>
      </c>
      <c r="M682" s="28" t="s">
        <v>16</v>
      </c>
    </row>
    <row r="683" s="3" customFormat="1" ht="40.5" spans="1:13">
      <c r="A683" s="27">
        <v>637</v>
      </c>
      <c r="B683" s="28" t="s">
        <v>986</v>
      </c>
      <c r="C683" s="29" t="s">
        <v>987</v>
      </c>
      <c r="D683" s="28" t="s">
        <v>19</v>
      </c>
      <c r="E683" s="28" t="s">
        <v>988</v>
      </c>
      <c r="F683" s="27" t="s">
        <v>26</v>
      </c>
      <c r="G683" s="27">
        <v>3000</v>
      </c>
      <c r="H683" s="27">
        <v>5000</v>
      </c>
      <c r="I683" s="27">
        <v>2500</v>
      </c>
      <c r="J683" s="36">
        <f t="shared" ref="J683:J746" si="20">G683+H683+I683</f>
        <v>10500</v>
      </c>
      <c r="K683" s="73"/>
      <c r="L683" s="36"/>
      <c r="M683" s="28" t="s">
        <v>989</v>
      </c>
    </row>
    <row r="684" s="3" customFormat="1" ht="54" spans="1:13">
      <c r="A684" s="27">
        <v>638</v>
      </c>
      <c r="B684" s="28" t="s">
        <v>990</v>
      </c>
      <c r="C684" s="29" t="s">
        <v>991</v>
      </c>
      <c r="D684" s="28" t="s">
        <v>19</v>
      </c>
      <c r="E684" s="28" t="s">
        <v>700</v>
      </c>
      <c r="F684" s="27" t="s">
        <v>26</v>
      </c>
      <c r="G684" s="27">
        <v>200</v>
      </c>
      <c r="H684" s="27">
        <v>100</v>
      </c>
      <c r="I684" s="27">
        <v>100</v>
      </c>
      <c r="J684" s="36">
        <f t="shared" si="20"/>
        <v>400</v>
      </c>
      <c r="K684" s="73"/>
      <c r="L684" s="36"/>
      <c r="M684" s="27" t="s">
        <v>22</v>
      </c>
    </row>
    <row r="685" s="3" customFormat="1" ht="54" spans="1:13">
      <c r="A685" s="27">
        <v>639</v>
      </c>
      <c r="B685" s="28" t="s">
        <v>990</v>
      </c>
      <c r="C685" s="29" t="s">
        <v>991</v>
      </c>
      <c r="D685" s="28" t="s">
        <v>19</v>
      </c>
      <c r="E685" s="28" t="s">
        <v>590</v>
      </c>
      <c r="F685" s="27" t="s">
        <v>26</v>
      </c>
      <c r="G685" s="27">
        <v>100</v>
      </c>
      <c r="H685" s="27">
        <v>100</v>
      </c>
      <c r="I685" s="27">
        <v>100</v>
      </c>
      <c r="J685" s="36">
        <f t="shared" si="20"/>
        <v>300</v>
      </c>
      <c r="K685" s="73"/>
      <c r="L685" s="36"/>
      <c r="M685" s="27" t="s">
        <v>22</v>
      </c>
    </row>
    <row r="686" s="3" customFormat="1" ht="40.5" spans="1:13">
      <c r="A686" s="27">
        <v>640</v>
      </c>
      <c r="B686" s="28" t="s">
        <v>992</v>
      </c>
      <c r="C686" s="29" t="s">
        <v>993</v>
      </c>
      <c r="D686" s="28" t="s">
        <v>19</v>
      </c>
      <c r="E686" s="28" t="s">
        <v>988</v>
      </c>
      <c r="F686" s="27" t="s">
        <v>26</v>
      </c>
      <c r="G686" s="27">
        <v>50</v>
      </c>
      <c r="H686" s="27">
        <v>50</v>
      </c>
      <c r="I686" s="27">
        <v>50</v>
      </c>
      <c r="J686" s="36">
        <f t="shared" si="20"/>
        <v>150</v>
      </c>
      <c r="K686" s="73"/>
      <c r="L686" s="36"/>
      <c r="M686" s="27" t="s">
        <v>22</v>
      </c>
    </row>
    <row r="687" s="3" customFormat="1" ht="27" spans="1:13">
      <c r="A687" s="27">
        <v>641</v>
      </c>
      <c r="B687" s="28" t="s">
        <v>994</v>
      </c>
      <c r="C687" s="29" t="s">
        <v>995</v>
      </c>
      <c r="D687" s="28" t="s">
        <v>19</v>
      </c>
      <c r="E687" s="28" t="s">
        <v>996</v>
      </c>
      <c r="F687" s="27" t="s">
        <v>21</v>
      </c>
      <c r="G687" s="27">
        <v>30</v>
      </c>
      <c r="H687" s="27">
        <v>30</v>
      </c>
      <c r="I687" s="27">
        <v>20</v>
      </c>
      <c r="J687" s="36">
        <f t="shared" si="20"/>
        <v>80</v>
      </c>
      <c r="K687" s="73"/>
      <c r="L687" s="36"/>
      <c r="M687" s="27" t="s">
        <v>22</v>
      </c>
    </row>
    <row r="688" s="3" customFormat="1" ht="27" spans="1:13">
      <c r="A688" s="27">
        <v>642</v>
      </c>
      <c r="B688" s="28" t="s">
        <v>997</v>
      </c>
      <c r="C688" s="29" t="s">
        <v>998</v>
      </c>
      <c r="D688" s="28" t="s">
        <v>19</v>
      </c>
      <c r="E688" s="28" t="s">
        <v>999</v>
      </c>
      <c r="F688" s="27" t="s">
        <v>21</v>
      </c>
      <c r="G688" s="27">
        <v>20</v>
      </c>
      <c r="H688" s="27">
        <v>20</v>
      </c>
      <c r="I688" s="27">
        <v>20</v>
      </c>
      <c r="J688" s="36">
        <f t="shared" si="20"/>
        <v>60</v>
      </c>
      <c r="K688" s="73"/>
      <c r="L688" s="36"/>
      <c r="M688" s="27" t="s">
        <v>22</v>
      </c>
    </row>
    <row r="689" s="3" customFormat="1" ht="54" spans="1:13">
      <c r="A689" s="27">
        <v>643</v>
      </c>
      <c r="B689" s="28" t="s">
        <v>1000</v>
      </c>
      <c r="C689" s="29" t="s">
        <v>1001</v>
      </c>
      <c r="D689" s="28" t="s">
        <v>19</v>
      </c>
      <c r="E689" s="28" t="s">
        <v>1002</v>
      </c>
      <c r="F689" s="27" t="s">
        <v>21</v>
      </c>
      <c r="G689" s="27">
        <v>2500</v>
      </c>
      <c r="H689" s="27">
        <v>2500</v>
      </c>
      <c r="I689" s="27">
        <v>1000</v>
      </c>
      <c r="J689" s="36">
        <f t="shared" si="20"/>
        <v>6000</v>
      </c>
      <c r="K689" s="73"/>
      <c r="L689" s="36"/>
      <c r="M689" s="28" t="s">
        <v>989</v>
      </c>
    </row>
    <row r="690" s="3" customFormat="1" ht="27" spans="1:13">
      <c r="A690" s="27">
        <v>644</v>
      </c>
      <c r="B690" s="28" t="s">
        <v>1003</v>
      </c>
      <c r="C690" s="29" t="s">
        <v>1004</v>
      </c>
      <c r="D690" s="28" t="s">
        <v>19</v>
      </c>
      <c r="E690" s="28" t="s">
        <v>1005</v>
      </c>
      <c r="F690" s="27" t="s">
        <v>21</v>
      </c>
      <c r="G690" s="27">
        <v>10</v>
      </c>
      <c r="H690" s="27">
        <v>10</v>
      </c>
      <c r="I690" s="27">
        <v>20</v>
      </c>
      <c r="J690" s="36">
        <f t="shared" si="20"/>
        <v>40</v>
      </c>
      <c r="K690" s="73"/>
      <c r="L690" s="36"/>
      <c r="M690" s="27" t="s">
        <v>22</v>
      </c>
    </row>
    <row r="691" s="3" customFormat="1" ht="27" spans="1:13">
      <c r="A691" s="27">
        <v>645</v>
      </c>
      <c r="B691" s="28" t="s">
        <v>1003</v>
      </c>
      <c r="C691" s="29" t="s">
        <v>1004</v>
      </c>
      <c r="D691" s="28" t="s">
        <v>19</v>
      </c>
      <c r="E691" s="28" t="s">
        <v>1006</v>
      </c>
      <c r="F691" s="27" t="s">
        <v>21</v>
      </c>
      <c r="G691" s="27">
        <v>10</v>
      </c>
      <c r="H691" s="27">
        <v>10</v>
      </c>
      <c r="I691" s="27">
        <v>10</v>
      </c>
      <c r="J691" s="36">
        <f t="shared" si="20"/>
        <v>30</v>
      </c>
      <c r="K691" s="73"/>
      <c r="L691" s="36"/>
      <c r="M691" s="27" t="s">
        <v>22</v>
      </c>
    </row>
    <row r="692" s="3" customFormat="1" ht="54" spans="1:13">
      <c r="A692" s="27">
        <v>646</v>
      </c>
      <c r="B692" s="28" t="s">
        <v>1007</v>
      </c>
      <c r="C692" s="29" t="s">
        <v>1008</v>
      </c>
      <c r="D692" s="28" t="s">
        <v>19</v>
      </c>
      <c r="E692" s="28" t="s">
        <v>988</v>
      </c>
      <c r="F692" s="27" t="s">
        <v>26</v>
      </c>
      <c r="G692" s="27">
        <v>800</v>
      </c>
      <c r="H692" s="27">
        <v>800</v>
      </c>
      <c r="I692" s="27">
        <v>800</v>
      </c>
      <c r="J692" s="36">
        <f t="shared" si="20"/>
        <v>2400</v>
      </c>
      <c r="K692" s="73"/>
      <c r="L692" s="36"/>
      <c r="M692" s="28" t="s">
        <v>989</v>
      </c>
    </row>
    <row r="693" s="3" customFormat="1" ht="27" spans="1:13">
      <c r="A693" s="27">
        <v>647</v>
      </c>
      <c r="B693" s="28" t="s">
        <v>1009</v>
      </c>
      <c r="C693" s="29" t="s">
        <v>1010</v>
      </c>
      <c r="D693" s="28" t="s">
        <v>19</v>
      </c>
      <c r="E693" s="28" t="s">
        <v>59</v>
      </c>
      <c r="F693" s="27" t="s">
        <v>21</v>
      </c>
      <c r="G693" s="27">
        <v>10</v>
      </c>
      <c r="H693" s="27">
        <v>10</v>
      </c>
      <c r="I693" s="27">
        <v>10</v>
      </c>
      <c r="J693" s="36">
        <f t="shared" si="20"/>
        <v>30</v>
      </c>
      <c r="K693" s="73"/>
      <c r="L693" s="36"/>
      <c r="M693" s="27" t="s">
        <v>22</v>
      </c>
    </row>
    <row r="694" s="5" customFormat="1" ht="27" spans="1:13">
      <c r="A694" s="27">
        <v>648</v>
      </c>
      <c r="B694" s="28" t="s">
        <v>1011</v>
      </c>
      <c r="C694" s="29" t="s">
        <v>1012</v>
      </c>
      <c r="D694" s="28" t="s">
        <v>19</v>
      </c>
      <c r="E694" s="28" t="s">
        <v>59</v>
      </c>
      <c r="F694" s="27" t="s">
        <v>26</v>
      </c>
      <c r="G694" s="27">
        <v>10</v>
      </c>
      <c r="H694" s="27">
        <v>10</v>
      </c>
      <c r="I694" s="27">
        <v>100</v>
      </c>
      <c r="J694" s="36">
        <f t="shared" si="20"/>
        <v>120</v>
      </c>
      <c r="K694" s="73"/>
      <c r="L694" s="36"/>
      <c r="M694" s="27" t="s">
        <v>22</v>
      </c>
    </row>
    <row r="695" s="3" customFormat="1" ht="27" spans="1:13">
      <c r="A695" s="27">
        <v>649</v>
      </c>
      <c r="B695" s="28" t="s">
        <v>1013</v>
      </c>
      <c r="C695" s="29" t="s">
        <v>1012</v>
      </c>
      <c r="D695" s="28" t="s">
        <v>19</v>
      </c>
      <c r="E695" s="28" t="s">
        <v>169</v>
      </c>
      <c r="F695" s="27" t="s">
        <v>21</v>
      </c>
      <c r="G695" s="27">
        <v>70</v>
      </c>
      <c r="H695" s="27">
        <v>50</v>
      </c>
      <c r="I695" s="27">
        <v>50</v>
      </c>
      <c r="J695" s="36">
        <f t="shared" si="20"/>
        <v>170</v>
      </c>
      <c r="K695" s="73"/>
      <c r="L695" s="36"/>
      <c r="M695" s="27" t="s">
        <v>22</v>
      </c>
    </row>
    <row r="696" s="3" customFormat="1" ht="27" spans="1:13">
      <c r="A696" s="27">
        <v>650</v>
      </c>
      <c r="B696" s="28" t="s">
        <v>1014</v>
      </c>
      <c r="C696" s="29" t="s">
        <v>1015</v>
      </c>
      <c r="D696" s="28" t="s">
        <v>19</v>
      </c>
      <c r="E696" s="28" t="s">
        <v>1016</v>
      </c>
      <c r="F696" s="27" t="s">
        <v>21</v>
      </c>
      <c r="G696" s="27">
        <v>10</v>
      </c>
      <c r="H696" s="27">
        <v>10</v>
      </c>
      <c r="I696" s="27">
        <v>10</v>
      </c>
      <c r="J696" s="36">
        <f t="shared" si="20"/>
        <v>30</v>
      </c>
      <c r="K696" s="73"/>
      <c r="L696" s="36"/>
      <c r="M696" s="27" t="s">
        <v>22</v>
      </c>
    </row>
    <row r="697" s="3" customFormat="1" ht="27" spans="1:13">
      <c r="A697" s="27">
        <v>651</v>
      </c>
      <c r="B697" s="28" t="s">
        <v>1017</v>
      </c>
      <c r="C697" s="29" t="s">
        <v>1018</v>
      </c>
      <c r="D697" s="28" t="s">
        <v>19</v>
      </c>
      <c r="E697" s="28" t="s">
        <v>988</v>
      </c>
      <c r="F697" s="27" t="s">
        <v>26</v>
      </c>
      <c r="G697" s="27">
        <v>1300</v>
      </c>
      <c r="H697" s="27">
        <v>2000</v>
      </c>
      <c r="I697" s="27">
        <v>100</v>
      </c>
      <c r="J697" s="36">
        <f t="shared" si="20"/>
        <v>3400</v>
      </c>
      <c r="K697" s="73"/>
      <c r="L697" s="36"/>
      <c r="M697" s="27" t="s">
        <v>22</v>
      </c>
    </row>
    <row r="698" s="3" customFormat="1" ht="27" spans="1:13">
      <c r="A698" s="27">
        <v>652</v>
      </c>
      <c r="B698" s="28" t="s">
        <v>1019</v>
      </c>
      <c r="C698" s="29" t="s">
        <v>1018</v>
      </c>
      <c r="D698" s="28" t="s">
        <v>19</v>
      </c>
      <c r="E698" s="28" t="s">
        <v>988</v>
      </c>
      <c r="F698" s="27" t="s">
        <v>26</v>
      </c>
      <c r="G698" s="27">
        <v>30</v>
      </c>
      <c r="H698" s="27">
        <v>30</v>
      </c>
      <c r="I698" s="27">
        <v>100</v>
      </c>
      <c r="J698" s="36">
        <f t="shared" si="20"/>
        <v>160</v>
      </c>
      <c r="K698" s="73"/>
      <c r="L698" s="36"/>
      <c r="M698" s="27" t="s">
        <v>22</v>
      </c>
    </row>
    <row r="699" s="3" customFormat="1" ht="27" spans="1:13">
      <c r="A699" s="27">
        <v>653</v>
      </c>
      <c r="B699" s="28" t="s">
        <v>1020</v>
      </c>
      <c r="C699" s="29" t="s">
        <v>1012</v>
      </c>
      <c r="D699" s="28" t="s">
        <v>19</v>
      </c>
      <c r="E699" s="28" t="s">
        <v>169</v>
      </c>
      <c r="F699" s="27" t="s">
        <v>21</v>
      </c>
      <c r="G699" s="27">
        <v>5</v>
      </c>
      <c r="H699" s="27">
        <v>5</v>
      </c>
      <c r="I699" s="27">
        <v>5</v>
      </c>
      <c r="J699" s="36">
        <f t="shared" si="20"/>
        <v>15</v>
      </c>
      <c r="K699" s="73"/>
      <c r="L699" s="36"/>
      <c r="M699" s="27" t="s">
        <v>22</v>
      </c>
    </row>
    <row r="700" s="3" customFormat="1" ht="27" spans="1:13">
      <c r="A700" s="27">
        <v>654</v>
      </c>
      <c r="B700" s="28" t="s">
        <v>1021</v>
      </c>
      <c r="C700" s="29" t="s">
        <v>1022</v>
      </c>
      <c r="D700" s="28" t="s">
        <v>19</v>
      </c>
      <c r="E700" s="28" t="s">
        <v>195</v>
      </c>
      <c r="F700" s="27" t="s">
        <v>26</v>
      </c>
      <c r="G700" s="27">
        <v>30</v>
      </c>
      <c r="H700" s="27">
        <v>25</v>
      </c>
      <c r="I700" s="27">
        <v>30</v>
      </c>
      <c r="J700" s="36">
        <f t="shared" si="20"/>
        <v>85</v>
      </c>
      <c r="K700" s="73"/>
      <c r="L700" s="36"/>
      <c r="M700" s="27" t="s">
        <v>22</v>
      </c>
    </row>
    <row r="701" s="3" customFormat="1" ht="27" spans="1:13">
      <c r="A701" s="27">
        <v>655</v>
      </c>
      <c r="B701" s="28" t="s">
        <v>1023</v>
      </c>
      <c r="C701" s="29" t="s">
        <v>1022</v>
      </c>
      <c r="D701" s="28" t="s">
        <v>19</v>
      </c>
      <c r="E701" s="28" t="s">
        <v>195</v>
      </c>
      <c r="F701" s="27" t="s">
        <v>26</v>
      </c>
      <c r="G701" s="27">
        <v>15</v>
      </c>
      <c r="H701" s="27">
        <v>15</v>
      </c>
      <c r="I701" s="27">
        <v>10</v>
      </c>
      <c r="J701" s="36">
        <f t="shared" si="20"/>
        <v>40</v>
      </c>
      <c r="K701" s="73"/>
      <c r="L701" s="36"/>
      <c r="M701" s="27" t="s">
        <v>22</v>
      </c>
    </row>
    <row r="702" s="3" customFormat="1" ht="27" spans="1:13">
      <c r="A702" s="27">
        <v>656</v>
      </c>
      <c r="B702" s="28" t="s">
        <v>1024</v>
      </c>
      <c r="C702" s="29" t="s">
        <v>1025</v>
      </c>
      <c r="D702" s="28" t="s">
        <v>19</v>
      </c>
      <c r="E702" s="28" t="s">
        <v>169</v>
      </c>
      <c r="F702" s="27" t="s">
        <v>21</v>
      </c>
      <c r="G702" s="27">
        <v>25</v>
      </c>
      <c r="H702" s="27">
        <v>50</v>
      </c>
      <c r="I702" s="27">
        <v>15</v>
      </c>
      <c r="J702" s="36">
        <f t="shared" si="20"/>
        <v>90</v>
      </c>
      <c r="K702" s="73"/>
      <c r="L702" s="36"/>
      <c r="M702" s="27" t="s">
        <v>22</v>
      </c>
    </row>
    <row r="703" s="3" customFormat="1" ht="27" spans="1:13">
      <c r="A703" s="27">
        <v>657</v>
      </c>
      <c r="B703" s="28" t="s">
        <v>1026</v>
      </c>
      <c r="C703" s="29" t="s">
        <v>1027</v>
      </c>
      <c r="D703" s="28" t="s">
        <v>19</v>
      </c>
      <c r="E703" s="28" t="s">
        <v>1028</v>
      </c>
      <c r="F703" s="27" t="s">
        <v>136</v>
      </c>
      <c r="G703" s="27">
        <v>5</v>
      </c>
      <c r="H703" s="27">
        <v>5</v>
      </c>
      <c r="I703" s="27">
        <v>3</v>
      </c>
      <c r="J703" s="36">
        <f t="shared" si="20"/>
        <v>13</v>
      </c>
      <c r="K703" s="73"/>
      <c r="L703" s="36"/>
      <c r="M703" s="27" t="s">
        <v>22</v>
      </c>
    </row>
    <row r="704" s="3" customFormat="1" ht="27" spans="1:13">
      <c r="A704" s="27">
        <v>658</v>
      </c>
      <c r="B704" s="28" t="s">
        <v>1029</v>
      </c>
      <c r="C704" s="29" t="s">
        <v>1030</v>
      </c>
      <c r="D704" s="28" t="s">
        <v>19</v>
      </c>
      <c r="E704" s="28" t="s">
        <v>1031</v>
      </c>
      <c r="F704" s="27" t="s">
        <v>1032</v>
      </c>
      <c r="G704" s="27">
        <v>50</v>
      </c>
      <c r="H704" s="27">
        <v>80</v>
      </c>
      <c r="I704" s="27">
        <v>30</v>
      </c>
      <c r="J704" s="36">
        <f t="shared" si="20"/>
        <v>160</v>
      </c>
      <c r="K704" s="73"/>
      <c r="L704" s="36"/>
      <c r="M704" s="27" t="s">
        <v>22</v>
      </c>
    </row>
    <row r="705" s="3" customFormat="1" ht="27" spans="1:13">
      <c r="A705" s="27">
        <v>659</v>
      </c>
      <c r="B705" s="28" t="s">
        <v>1033</v>
      </c>
      <c r="C705" s="29" t="s">
        <v>1034</v>
      </c>
      <c r="D705" s="28" t="s">
        <v>19</v>
      </c>
      <c r="E705" s="28" t="s">
        <v>1035</v>
      </c>
      <c r="F705" s="27" t="s">
        <v>21</v>
      </c>
      <c r="G705" s="27">
        <v>5</v>
      </c>
      <c r="H705" s="27">
        <v>3</v>
      </c>
      <c r="I705" s="27">
        <v>3</v>
      </c>
      <c r="J705" s="36">
        <f t="shared" si="20"/>
        <v>11</v>
      </c>
      <c r="K705" s="73"/>
      <c r="L705" s="36"/>
      <c r="M705" s="27" t="s">
        <v>22</v>
      </c>
    </row>
    <row r="706" s="3" customFormat="1" ht="27" spans="1:13">
      <c r="A706" s="27">
        <v>660</v>
      </c>
      <c r="B706" s="28" t="s">
        <v>1036</v>
      </c>
      <c r="C706" s="29" t="s">
        <v>1037</v>
      </c>
      <c r="D706" s="28" t="s">
        <v>19</v>
      </c>
      <c r="E706" s="28" t="s">
        <v>999</v>
      </c>
      <c r="F706" s="27" t="s">
        <v>21</v>
      </c>
      <c r="G706" s="27">
        <v>5</v>
      </c>
      <c r="H706" s="27">
        <v>5</v>
      </c>
      <c r="I706" s="27">
        <v>20</v>
      </c>
      <c r="J706" s="36">
        <f t="shared" si="20"/>
        <v>30</v>
      </c>
      <c r="K706" s="73"/>
      <c r="L706" s="36"/>
      <c r="M706" s="27" t="s">
        <v>22</v>
      </c>
    </row>
    <row r="707" s="3" customFormat="1" ht="27" spans="1:13">
      <c r="A707" s="27">
        <v>661</v>
      </c>
      <c r="B707" s="28" t="s">
        <v>1038</v>
      </c>
      <c r="C707" s="29" t="s">
        <v>1039</v>
      </c>
      <c r="D707" s="28" t="s">
        <v>19</v>
      </c>
      <c r="E707" s="28" t="s">
        <v>1040</v>
      </c>
      <c r="F707" s="27" t="s">
        <v>21</v>
      </c>
      <c r="G707" s="27">
        <v>10</v>
      </c>
      <c r="H707" s="27">
        <v>10</v>
      </c>
      <c r="I707" s="27">
        <v>10</v>
      </c>
      <c r="J707" s="36">
        <f t="shared" si="20"/>
        <v>30</v>
      </c>
      <c r="K707" s="73"/>
      <c r="L707" s="36"/>
      <c r="M707" s="27" t="s">
        <v>22</v>
      </c>
    </row>
    <row r="708" s="3" customFormat="1" ht="27" spans="1:13">
      <c r="A708" s="27">
        <v>662</v>
      </c>
      <c r="B708" s="28" t="s">
        <v>1041</v>
      </c>
      <c r="C708" s="29" t="s">
        <v>1042</v>
      </c>
      <c r="D708" s="28" t="s">
        <v>19</v>
      </c>
      <c r="E708" s="28" t="s">
        <v>1043</v>
      </c>
      <c r="F708" s="27" t="s">
        <v>21</v>
      </c>
      <c r="G708" s="27">
        <v>10</v>
      </c>
      <c r="H708" s="27">
        <v>10</v>
      </c>
      <c r="I708" s="27">
        <v>5</v>
      </c>
      <c r="J708" s="36">
        <f t="shared" si="20"/>
        <v>25</v>
      </c>
      <c r="K708" s="73"/>
      <c r="L708" s="36"/>
      <c r="M708" s="27" t="s">
        <v>22</v>
      </c>
    </row>
    <row r="709" s="3" customFormat="1" ht="27" spans="1:13">
      <c r="A709" s="27">
        <v>663</v>
      </c>
      <c r="B709" s="28" t="s">
        <v>1044</v>
      </c>
      <c r="C709" s="29" t="s">
        <v>1045</v>
      </c>
      <c r="D709" s="28" t="s">
        <v>19</v>
      </c>
      <c r="E709" s="28" t="s">
        <v>1040</v>
      </c>
      <c r="F709" s="27" t="s">
        <v>21</v>
      </c>
      <c r="G709" s="27">
        <v>5</v>
      </c>
      <c r="H709" s="27">
        <v>3</v>
      </c>
      <c r="I709" s="27">
        <v>4</v>
      </c>
      <c r="J709" s="36">
        <f t="shared" si="20"/>
        <v>12</v>
      </c>
      <c r="K709" s="73"/>
      <c r="L709" s="36"/>
      <c r="M709" s="27" t="s">
        <v>22</v>
      </c>
    </row>
    <row r="710" s="3" customFormat="1" ht="27" spans="1:13">
      <c r="A710" s="27">
        <v>664</v>
      </c>
      <c r="B710" s="28" t="s">
        <v>1046</v>
      </c>
      <c r="C710" s="29" t="s">
        <v>1047</v>
      </c>
      <c r="D710" s="28" t="s">
        <v>19</v>
      </c>
      <c r="E710" s="28" t="s">
        <v>1048</v>
      </c>
      <c r="F710" s="27" t="s">
        <v>21</v>
      </c>
      <c r="G710" s="27">
        <v>10</v>
      </c>
      <c r="H710" s="27">
        <v>10</v>
      </c>
      <c r="I710" s="27">
        <v>3</v>
      </c>
      <c r="J710" s="36">
        <f t="shared" si="20"/>
        <v>23</v>
      </c>
      <c r="K710" s="73"/>
      <c r="L710" s="36"/>
      <c r="M710" s="27" t="s">
        <v>22</v>
      </c>
    </row>
    <row r="711" s="3" customFormat="1" ht="27" spans="1:13">
      <c r="A711" s="27">
        <v>665</v>
      </c>
      <c r="B711" s="28" t="s">
        <v>1049</v>
      </c>
      <c r="C711" s="29" t="s">
        <v>1050</v>
      </c>
      <c r="D711" s="28" t="s">
        <v>19</v>
      </c>
      <c r="E711" s="28" t="s">
        <v>1051</v>
      </c>
      <c r="F711" s="27" t="s">
        <v>21</v>
      </c>
      <c r="G711" s="27">
        <v>30</v>
      </c>
      <c r="H711" s="27">
        <v>20</v>
      </c>
      <c r="I711" s="27">
        <v>20</v>
      </c>
      <c r="J711" s="36">
        <f t="shared" si="20"/>
        <v>70</v>
      </c>
      <c r="K711" s="73"/>
      <c r="L711" s="36"/>
      <c r="M711" s="27" t="s">
        <v>22</v>
      </c>
    </row>
    <row r="712" s="3" customFormat="1" ht="27" spans="1:13">
      <c r="A712" s="27">
        <v>666</v>
      </c>
      <c r="B712" s="28" t="s">
        <v>1052</v>
      </c>
      <c r="C712" s="29" t="s">
        <v>1053</v>
      </c>
      <c r="D712" s="28" t="s">
        <v>19</v>
      </c>
      <c r="E712" s="28" t="s">
        <v>1054</v>
      </c>
      <c r="F712" s="27" t="s">
        <v>47</v>
      </c>
      <c r="G712" s="27">
        <v>20</v>
      </c>
      <c r="H712" s="27">
        <v>20</v>
      </c>
      <c r="I712" s="27">
        <v>10</v>
      </c>
      <c r="J712" s="36">
        <f t="shared" si="20"/>
        <v>50</v>
      </c>
      <c r="K712" s="73"/>
      <c r="L712" s="36"/>
      <c r="M712" s="27" t="s">
        <v>22</v>
      </c>
    </row>
    <row r="713" s="3" customFormat="1" ht="27" spans="1:13">
      <c r="A713" s="27">
        <v>667</v>
      </c>
      <c r="B713" s="28" t="s">
        <v>1055</v>
      </c>
      <c r="C713" s="29" t="s">
        <v>1053</v>
      </c>
      <c r="D713" s="28" t="s">
        <v>19</v>
      </c>
      <c r="E713" s="28" t="s">
        <v>1054</v>
      </c>
      <c r="F713" s="27" t="s">
        <v>47</v>
      </c>
      <c r="G713" s="27">
        <v>20</v>
      </c>
      <c r="H713" s="27">
        <v>20</v>
      </c>
      <c r="I713" s="27">
        <v>10</v>
      </c>
      <c r="J713" s="36">
        <f t="shared" si="20"/>
        <v>50</v>
      </c>
      <c r="K713" s="73"/>
      <c r="L713" s="36"/>
      <c r="M713" s="27" t="s">
        <v>22</v>
      </c>
    </row>
    <row r="714" s="3" customFormat="1" ht="27" spans="1:13">
      <c r="A714" s="27">
        <v>668</v>
      </c>
      <c r="B714" s="28" t="s">
        <v>1056</v>
      </c>
      <c r="C714" s="29" t="s">
        <v>1053</v>
      </c>
      <c r="D714" s="28" t="s">
        <v>19</v>
      </c>
      <c r="E714" s="28" t="s">
        <v>1054</v>
      </c>
      <c r="F714" s="27" t="s">
        <v>47</v>
      </c>
      <c r="G714" s="27">
        <v>2</v>
      </c>
      <c r="H714" s="27">
        <v>2</v>
      </c>
      <c r="I714" s="27">
        <v>5</v>
      </c>
      <c r="J714" s="36">
        <f t="shared" si="20"/>
        <v>9</v>
      </c>
      <c r="K714" s="73"/>
      <c r="L714" s="36"/>
      <c r="M714" s="27" t="s">
        <v>22</v>
      </c>
    </row>
    <row r="715" s="3" customFormat="1" ht="27" spans="1:13">
      <c r="A715" s="27">
        <v>669</v>
      </c>
      <c r="B715" s="28" t="s">
        <v>1057</v>
      </c>
      <c r="C715" s="29" t="s">
        <v>1058</v>
      </c>
      <c r="D715" s="28" t="s">
        <v>19</v>
      </c>
      <c r="E715" s="28" t="s">
        <v>1059</v>
      </c>
      <c r="F715" s="27" t="s">
        <v>21</v>
      </c>
      <c r="G715" s="27">
        <v>5</v>
      </c>
      <c r="H715" s="27">
        <v>5</v>
      </c>
      <c r="I715" s="27">
        <v>10</v>
      </c>
      <c r="J715" s="36">
        <f t="shared" si="20"/>
        <v>20</v>
      </c>
      <c r="K715" s="73"/>
      <c r="L715" s="36"/>
      <c r="M715" s="27" t="s">
        <v>22</v>
      </c>
    </row>
    <row r="716" s="3" customFormat="1" ht="27" spans="1:13">
      <c r="A716" s="27">
        <v>670</v>
      </c>
      <c r="B716" s="28" t="s">
        <v>1060</v>
      </c>
      <c r="C716" s="29" t="s">
        <v>1061</v>
      </c>
      <c r="D716" s="28" t="s">
        <v>19</v>
      </c>
      <c r="E716" s="28" t="s">
        <v>1062</v>
      </c>
      <c r="F716" s="27" t="s">
        <v>21</v>
      </c>
      <c r="G716" s="27">
        <v>5</v>
      </c>
      <c r="H716" s="27">
        <v>5</v>
      </c>
      <c r="I716" s="27">
        <v>5</v>
      </c>
      <c r="J716" s="36">
        <f t="shared" si="20"/>
        <v>15</v>
      </c>
      <c r="K716" s="73"/>
      <c r="L716" s="36"/>
      <c r="M716" s="27" t="s">
        <v>22</v>
      </c>
    </row>
    <row r="717" s="3" customFormat="1" ht="27" spans="1:13">
      <c r="A717" s="27">
        <v>671</v>
      </c>
      <c r="B717" s="28" t="s">
        <v>1063</v>
      </c>
      <c r="C717" s="29" t="s">
        <v>1064</v>
      </c>
      <c r="D717" s="28" t="s">
        <v>19</v>
      </c>
      <c r="E717" s="28" t="s">
        <v>1065</v>
      </c>
      <c r="F717" s="27" t="s">
        <v>21</v>
      </c>
      <c r="G717" s="27">
        <v>5</v>
      </c>
      <c r="H717" s="27">
        <v>5</v>
      </c>
      <c r="I717" s="27">
        <v>10</v>
      </c>
      <c r="J717" s="36">
        <f t="shared" si="20"/>
        <v>20</v>
      </c>
      <c r="K717" s="73"/>
      <c r="L717" s="36"/>
      <c r="M717" s="27" t="s">
        <v>22</v>
      </c>
    </row>
    <row r="718" s="3" customFormat="1" ht="27" spans="1:13">
      <c r="A718" s="27">
        <v>672</v>
      </c>
      <c r="B718" s="28" t="s">
        <v>1066</v>
      </c>
      <c r="C718" s="29" t="s">
        <v>208</v>
      </c>
      <c r="D718" s="28" t="s">
        <v>19</v>
      </c>
      <c r="E718" s="28" t="s">
        <v>1067</v>
      </c>
      <c r="F718" s="27" t="s">
        <v>21</v>
      </c>
      <c r="G718" s="27">
        <v>10</v>
      </c>
      <c r="H718" s="27">
        <v>5</v>
      </c>
      <c r="I718" s="27">
        <v>12</v>
      </c>
      <c r="J718" s="36">
        <f t="shared" si="20"/>
        <v>27</v>
      </c>
      <c r="K718" s="73"/>
      <c r="L718" s="36"/>
      <c r="M718" s="27" t="s">
        <v>22</v>
      </c>
    </row>
    <row r="719" s="3" customFormat="1" ht="27" spans="1:13">
      <c r="A719" s="27">
        <v>673</v>
      </c>
      <c r="B719" s="28" t="s">
        <v>1068</v>
      </c>
      <c r="C719" s="29" t="s">
        <v>1045</v>
      </c>
      <c r="D719" s="28" t="s">
        <v>19</v>
      </c>
      <c r="E719" s="28" t="s">
        <v>308</v>
      </c>
      <c r="F719" s="27" t="s">
        <v>136</v>
      </c>
      <c r="G719" s="27">
        <v>5</v>
      </c>
      <c r="H719" s="27">
        <v>5</v>
      </c>
      <c r="I719" s="27">
        <v>5</v>
      </c>
      <c r="J719" s="36">
        <f t="shared" si="20"/>
        <v>15</v>
      </c>
      <c r="K719" s="73"/>
      <c r="L719" s="36"/>
      <c r="M719" s="27" t="s">
        <v>22</v>
      </c>
    </row>
    <row r="720" s="3" customFormat="1" ht="27" spans="1:13">
      <c r="A720" s="27">
        <v>674</v>
      </c>
      <c r="B720" s="28" t="s">
        <v>1069</v>
      </c>
      <c r="C720" s="29" t="s">
        <v>1070</v>
      </c>
      <c r="D720" s="28" t="s">
        <v>19</v>
      </c>
      <c r="E720" s="28" t="s">
        <v>50</v>
      </c>
      <c r="F720" s="27" t="s">
        <v>1071</v>
      </c>
      <c r="G720" s="27">
        <v>10</v>
      </c>
      <c r="H720" s="27">
        <v>10</v>
      </c>
      <c r="I720" s="27">
        <v>5</v>
      </c>
      <c r="J720" s="36">
        <f t="shared" si="20"/>
        <v>25</v>
      </c>
      <c r="K720" s="73"/>
      <c r="L720" s="36"/>
      <c r="M720" s="27" t="s">
        <v>22</v>
      </c>
    </row>
    <row r="721" s="3" customFormat="1" ht="27" spans="1:13">
      <c r="A721" s="27">
        <v>675</v>
      </c>
      <c r="B721" s="28" t="s">
        <v>1072</v>
      </c>
      <c r="C721" s="29" t="s">
        <v>82</v>
      </c>
      <c r="D721" s="28" t="s">
        <v>19</v>
      </c>
      <c r="E721" s="28" t="s">
        <v>127</v>
      </c>
      <c r="F721" s="27" t="s">
        <v>47</v>
      </c>
      <c r="G721" s="27">
        <v>5</v>
      </c>
      <c r="H721" s="27">
        <v>5</v>
      </c>
      <c r="I721" s="27">
        <v>50</v>
      </c>
      <c r="J721" s="36">
        <f t="shared" si="20"/>
        <v>60</v>
      </c>
      <c r="K721" s="73"/>
      <c r="L721" s="36"/>
      <c r="M721" s="27" t="s">
        <v>22</v>
      </c>
    </row>
    <row r="722" s="3" customFormat="1" ht="27" spans="1:13">
      <c r="A722" s="27">
        <v>676</v>
      </c>
      <c r="B722" s="28" t="s">
        <v>1073</v>
      </c>
      <c r="C722" s="29" t="s">
        <v>1074</v>
      </c>
      <c r="D722" s="28" t="s">
        <v>19</v>
      </c>
      <c r="E722" s="28" t="s">
        <v>1075</v>
      </c>
      <c r="F722" s="27" t="s">
        <v>21</v>
      </c>
      <c r="G722" s="27">
        <v>10</v>
      </c>
      <c r="H722" s="27">
        <v>5</v>
      </c>
      <c r="I722" s="27">
        <v>3</v>
      </c>
      <c r="J722" s="36">
        <f t="shared" si="20"/>
        <v>18</v>
      </c>
      <c r="K722" s="73"/>
      <c r="L722" s="36"/>
      <c r="M722" s="27" t="s">
        <v>22</v>
      </c>
    </row>
    <row r="723" s="3" customFormat="1" ht="27" spans="1:13">
      <c r="A723" s="27">
        <v>677</v>
      </c>
      <c r="B723" s="28" t="s">
        <v>1076</v>
      </c>
      <c r="C723" s="29" t="s">
        <v>1077</v>
      </c>
      <c r="D723" s="28" t="s">
        <v>19</v>
      </c>
      <c r="E723" s="28" t="s">
        <v>1078</v>
      </c>
      <c r="F723" s="27" t="s">
        <v>1032</v>
      </c>
      <c r="G723" s="27">
        <v>20</v>
      </c>
      <c r="H723" s="27">
        <v>20</v>
      </c>
      <c r="I723" s="27">
        <v>100</v>
      </c>
      <c r="J723" s="36">
        <f t="shared" si="20"/>
        <v>140</v>
      </c>
      <c r="K723" s="73"/>
      <c r="L723" s="36"/>
      <c r="M723" s="27" t="s">
        <v>22</v>
      </c>
    </row>
    <row r="724" s="3" customFormat="1" ht="27" spans="1:13">
      <c r="A724" s="27">
        <v>678</v>
      </c>
      <c r="B724" s="28" t="s">
        <v>1079</v>
      </c>
      <c r="C724" s="29" t="s">
        <v>1080</v>
      </c>
      <c r="D724" s="28" t="s">
        <v>19</v>
      </c>
      <c r="E724" s="28" t="s">
        <v>379</v>
      </c>
      <c r="F724" s="27" t="s">
        <v>47</v>
      </c>
      <c r="G724" s="27">
        <v>5</v>
      </c>
      <c r="H724" s="27">
        <v>5</v>
      </c>
      <c r="I724" s="27">
        <v>5</v>
      </c>
      <c r="J724" s="36">
        <f t="shared" si="20"/>
        <v>15</v>
      </c>
      <c r="K724" s="73"/>
      <c r="L724" s="36"/>
      <c r="M724" s="27" t="s">
        <v>22</v>
      </c>
    </row>
    <row r="725" s="3" customFormat="1" ht="27" spans="1:13">
      <c r="A725" s="27">
        <v>679</v>
      </c>
      <c r="B725" s="28" t="s">
        <v>1081</v>
      </c>
      <c r="C725" s="29" t="s">
        <v>1082</v>
      </c>
      <c r="D725" s="28" t="s">
        <v>19</v>
      </c>
      <c r="E725" s="28" t="s">
        <v>1083</v>
      </c>
      <c r="F725" s="27" t="s">
        <v>47</v>
      </c>
      <c r="G725" s="27">
        <v>30</v>
      </c>
      <c r="H725" s="27">
        <v>30</v>
      </c>
      <c r="I725" s="27">
        <v>20</v>
      </c>
      <c r="J725" s="36">
        <f t="shared" si="20"/>
        <v>80</v>
      </c>
      <c r="K725" s="73"/>
      <c r="L725" s="36"/>
      <c r="M725" s="27" t="s">
        <v>22</v>
      </c>
    </row>
    <row r="726" s="3" customFormat="1" ht="27" spans="1:13">
      <c r="A726" s="27">
        <v>680</v>
      </c>
      <c r="B726" s="28" t="s">
        <v>1084</v>
      </c>
      <c r="C726" s="29" t="s">
        <v>1085</v>
      </c>
      <c r="D726" s="28" t="s">
        <v>19</v>
      </c>
      <c r="E726" s="28" t="s">
        <v>372</v>
      </c>
      <c r="F726" s="27" t="s">
        <v>128</v>
      </c>
      <c r="G726" s="27">
        <v>30</v>
      </c>
      <c r="H726" s="27">
        <v>25</v>
      </c>
      <c r="I726" s="27">
        <v>20</v>
      </c>
      <c r="J726" s="36">
        <f t="shared" si="20"/>
        <v>75</v>
      </c>
      <c r="K726" s="73"/>
      <c r="L726" s="36"/>
      <c r="M726" s="27" t="s">
        <v>22</v>
      </c>
    </row>
    <row r="727" s="3" customFormat="1" ht="27" spans="1:13">
      <c r="A727" s="27">
        <v>681</v>
      </c>
      <c r="B727" s="28" t="s">
        <v>1086</v>
      </c>
      <c r="C727" s="29" t="s">
        <v>1087</v>
      </c>
      <c r="D727" s="28" t="s">
        <v>19</v>
      </c>
      <c r="E727" s="28" t="s">
        <v>50</v>
      </c>
      <c r="F727" s="27" t="s">
        <v>113</v>
      </c>
      <c r="G727" s="27">
        <v>5</v>
      </c>
      <c r="H727" s="27">
        <v>5</v>
      </c>
      <c r="I727" s="27">
        <v>2</v>
      </c>
      <c r="J727" s="36">
        <f t="shared" si="20"/>
        <v>12</v>
      </c>
      <c r="K727" s="73"/>
      <c r="L727" s="36"/>
      <c r="M727" s="27" t="s">
        <v>22</v>
      </c>
    </row>
    <row r="728" s="3" customFormat="1" ht="27" spans="1:13">
      <c r="A728" s="27">
        <v>682</v>
      </c>
      <c r="B728" s="28" t="s">
        <v>1088</v>
      </c>
      <c r="C728" s="29" t="s">
        <v>1089</v>
      </c>
      <c r="D728" s="28" t="s">
        <v>19</v>
      </c>
      <c r="E728" s="28" t="s">
        <v>1090</v>
      </c>
      <c r="F728" s="27" t="s">
        <v>47</v>
      </c>
      <c r="G728" s="27">
        <v>15</v>
      </c>
      <c r="H728" s="27">
        <v>15</v>
      </c>
      <c r="I728" s="27">
        <v>5</v>
      </c>
      <c r="J728" s="36">
        <f t="shared" si="20"/>
        <v>35</v>
      </c>
      <c r="K728" s="73"/>
      <c r="L728" s="36"/>
      <c r="M728" s="27" t="s">
        <v>22</v>
      </c>
    </row>
    <row r="729" s="3" customFormat="1" ht="27" spans="1:13">
      <c r="A729" s="27">
        <v>683</v>
      </c>
      <c r="B729" s="28" t="s">
        <v>1091</v>
      </c>
      <c r="C729" s="29" t="s">
        <v>1092</v>
      </c>
      <c r="D729" s="28" t="s">
        <v>19</v>
      </c>
      <c r="E729" s="28" t="s">
        <v>1093</v>
      </c>
      <c r="F729" s="27" t="s">
        <v>21</v>
      </c>
      <c r="G729" s="27">
        <v>10</v>
      </c>
      <c r="H729" s="27">
        <v>10</v>
      </c>
      <c r="I729" s="27">
        <v>3</v>
      </c>
      <c r="J729" s="36">
        <f t="shared" si="20"/>
        <v>23</v>
      </c>
      <c r="K729" s="73"/>
      <c r="L729" s="36"/>
      <c r="M729" s="27" t="s">
        <v>22</v>
      </c>
    </row>
    <row r="730" s="3" customFormat="1" ht="27" spans="1:13">
      <c r="A730" s="27">
        <v>684</v>
      </c>
      <c r="B730" s="28" t="s">
        <v>1094</v>
      </c>
      <c r="C730" s="29" t="s">
        <v>1095</v>
      </c>
      <c r="D730" s="28" t="s">
        <v>19</v>
      </c>
      <c r="E730" s="28" t="s">
        <v>708</v>
      </c>
      <c r="F730" s="27" t="s">
        <v>1032</v>
      </c>
      <c r="G730" s="27">
        <v>10</v>
      </c>
      <c r="H730" s="27">
        <v>10</v>
      </c>
      <c r="I730" s="27">
        <v>5</v>
      </c>
      <c r="J730" s="36">
        <f t="shared" si="20"/>
        <v>25</v>
      </c>
      <c r="K730" s="73"/>
      <c r="L730" s="36"/>
      <c r="M730" s="27" t="s">
        <v>22</v>
      </c>
    </row>
    <row r="731" s="3" customFormat="1" ht="27" spans="1:13">
      <c r="A731" s="27">
        <v>685</v>
      </c>
      <c r="B731" s="28" t="s">
        <v>1096</v>
      </c>
      <c r="C731" s="29" t="s">
        <v>1097</v>
      </c>
      <c r="D731" s="28" t="s">
        <v>19</v>
      </c>
      <c r="E731" s="28" t="s">
        <v>1098</v>
      </c>
      <c r="F731" s="27" t="s">
        <v>1071</v>
      </c>
      <c r="G731" s="27">
        <v>30</v>
      </c>
      <c r="H731" s="27">
        <v>30</v>
      </c>
      <c r="I731" s="27">
        <v>10</v>
      </c>
      <c r="J731" s="36">
        <f t="shared" si="20"/>
        <v>70</v>
      </c>
      <c r="K731" s="73"/>
      <c r="L731" s="36"/>
      <c r="M731" s="27" t="s">
        <v>22</v>
      </c>
    </row>
    <row r="732" s="3" customFormat="1" ht="27" spans="1:13">
      <c r="A732" s="27">
        <v>686</v>
      </c>
      <c r="B732" s="28" t="s">
        <v>1099</v>
      </c>
      <c r="C732" s="29" t="s">
        <v>1100</v>
      </c>
      <c r="D732" s="28" t="s">
        <v>19</v>
      </c>
      <c r="E732" s="28" t="s">
        <v>1101</v>
      </c>
      <c r="F732" s="27" t="s">
        <v>21</v>
      </c>
      <c r="G732" s="27">
        <v>5</v>
      </c>
      <c r="H732" s="27">
        <v>5</v>
      </c>
      <c r="I732" s="27">
        <v>2</v>
      </c>
      <c r="J732" s="36">
        <f t="shared" si="20"/>
        <v>12</v>
      </c>
      <c r="K732" s="73"/>
      <c r="L732" s="36"/>
      <c r="M732" s="27" t="s">
        <v>22</v>
      </c>
    </row>
    <row r="733" s="3" customFormat="1" ht="27" spans="1:13">
      <c r="A733" s="27">
        <v>687</v>
      </c>
      <c r="B733" s="28" t="s">
        <v>1102</v>
      </c>
      <c r="C733" s="29" t="s">
        <v>1103</v>
      </c>
      <c r="D733" s="28" t="s">
        <v>19</v>
      </c>
      <c r="E733" s="28" t="s">
        <v>50</v>
      </c>
      <c r="F733" s="27" t="s">
        <v>210</v>
      </c>
      <c r="G733" s="27">
        <v>10</v>
      </c>
      <c r="H733" s="27">
        <v>10</v>
      </c>
      <c r="I733" s="27">
        <v>5</v>
      </c>
      <c r="J733" s="36">
        <f t="shared" si="20"/>
        <v>25</v>
      </c>
      <c r="K733" s="73"/>
      <c r="L733" s="36"/>
      <c r="M733" s="27" t="s">
        <v>22</v>
      </c>
    </row>
    <row r="734" s="3" customFormat="1" ht="27" spans="1:13">
      <c r="A734" s="27">
        <v>688</v>
      </c>
      <c r="B734" s="28" t="s">
        <v>1104</v>
      </c>
      <c r="C734" s="29" t="s">
        <v>1105</v>
      </c>
      <c r="D734" s="28" t="s">
        <v>19</v>
      </c>
      <c r="E734" s="28" t="s">
        <v>1106</v>
      </c>
      <c r="F734" s="27" t="s">
        <v>21</v>
      </c>
      <c r="G734" s="27">
        <v>5</v>
      </c>
      <c r="H734" s="27">
        <v>5</v>
      </c>
      <c r="I734" s="27">
        <v>2</v>
      </c>
      <c r="J734" s="36">
        <f t="shared" si="20"/>
        <v>12</v>
      </c>
      <c r="K734" s="73"/>
      <c r="L734" s="36"/>
      <c r="M734" s="27" t="s">
        <v>22</v>
      </c>
    </row>
    <row r="735" s="3" customFormat="1" ht="27" spans="1:13">
      <c r="A735" s="27">
        <v>689</v>
      </c>
      <c r="B735" s="28" t="s">
        <v>1107</v>
      </c>
      <c r="C735" s="29" t="s">
        <v>1095</v>
      </c>
      <c r="D735" s="28" t="s">
        <v>19</v>
      </c>
      <c r="E735" s="28" t="s">
        <v>50</v>
      </c>
      <c r="F735" s="27" t="s">
        <v>1032</v>
      </c>
      <c r="G735" s="27">
        <v>10</v>
      </c>
      <c r="H735" s="27">
        <v>10</v>
      </c>
      <c r="I735" s="27">
        <v>5</v>
      </c>
      <c r="J735" s="36">
        <f t="shared" si="20"/>
        <v>25</v>
      </c>
      <c r="K735" s="73"/>
      <c r="L735" s="36"/>
      <c r="M735" s="27" t="s">
        <v>22</v>
      </c>
    </row>
    <row r="736" s="3" customFormat="1" ht="27" spans="1:13">
      <c r="A736" s="27">
        <v>690</v>
      </c>
      <c r="B736" s="28" t="s">
        <v>1108</v>
      </c>
      <c r="C736" s="29" t="s">
        <v>1087</v>
      </c>
      <c r="D736" s="28" t="s">
        <v>19</v>
      </c>
      <c r="E736" s="28" t="s">
        <v>50</v>
      </c>
      <c r="F736" s="27" t="s">
        <v>113</v>
      </c>
      <c r="G736" s="27">
        <v>10</v>
      </c>
      <c r="H736" s="27">
        <v>10</v>
      </c>
      <c r="I736" s="27">
        <v>5</v>
      </c>
      <c r="J736" s="36">
        <f t="shared" si="20"/>
        <v>25</v>
      </c>
      <c r="K736" s="73"/>
      <c r="L736" s="36"/>
      <c r="M736" s="27" t="s">
        <v>22</v>
      </c>
    </row>
    <row r="737" s="3" customFormat="1" ht="27" spans="1:13">
      <c r="A737" s="27">
        <v>691</v>
      </c>
      <c r="B737" s="28" t="s">
        <v>1109</v>
      </c>
      <c r="C737" s="29" t="s">
        <v>1110</v>
      </c>
      <c r="D737" s="28" t="s">
        <v>19</v>
      </c>
      <c r="E737" s="28" t="s">
        <v>1111</v>
      </c>
      <c r="F737" s="27" t="s">
        <v>21</v>
      </c>
      <c r="G737" s="27">
        <v>10</v>
      </c>
      <c r="H737" s="27">
        <v>10</v>
      </c>
      <c r="I737" s="27">
        <v>3</v>
      </c>
      <c r="J737" s="36">
        <f t="shared" si="20"/>
        <v>23</v>
      </c>
      <c r="K737" s="73"/>
      <c r="L737" s="36"/>
      <c r="M737" s="27" t="s">
        <v>22</v>
      </c>
    </row>
    <row r="738" s="3" customFormat="1" ht="27" spans="1:13">
      <c r="A738" s="27">
        <v>692</v>
      </c>
      <c r="B738" s="28" t="s">
        <v>1112</v>
      </c>
      <c r="C738" s="29" t="s">
        <v>1113</v>
      </c>
      <c r="D738" s="28" t="s">
        <v>19</v>
      </c>
      <c r="E738" s="28" t="s">
        <v>1114</v>
      </c>
      <c r="F738" s="27" t="s">
        <v>21</v>
      </c>
      <c r="G738" s="27">
        <v>5</v>
      </c>
      <c r="H738" s="27">
        <v>5</v>
      </c>
      <c r="I738" s="27">
        <v>5</v>
      </c>
      <c r="J738" s="36">
        <f t="shared" si="20"/>
        <v>15</v>
      </c>
      <c r="K738" s="73"/>
      <c r="L738" s="36"/>
      <c r="M738" s="27" t="s">
        <v>22</v>
      </c>
    </row>
    <row r="739" s="3" customFormat="1" ht="27" spans="1:13">
      <c r="A739" s="27">
        <v>693</v>
      </c>
      <c r="B739" s="28" t="s">
        <v>1115</v>
      </c>
      <c r="C739" s="29" t="s">
        <v>1116</v>
      </c>
      <c r="D739" s="28" t="s">
        <v>19</v>
      </c>
      <c r="E739" s="28" t="s">
        <v>1117</v>
      </c>
      <c r="F739" s="27" t="s">
        <v>113</v>
      </c>
      <c r="G739" s="27">
        <v>5</v>
      </c>
      <c r="H739" s="27">
        <v>5</v>
      </c>
      <c r="I739" s="27">
        <v>5</v>
      </c>
      <c r="J739" s="36">
        <f t="shared" si="20"/>
        <v>15</v>
      </c>
      <c r="K739" s="73"/>
      <c r="L739" s="36"/>
      <c r="M739" s="27" t="s">
        <v>22</v>
      </c>
    </row>
    <row r="740" s="3" customFormat="1" ht="27" spans="1:13">
      <c r="A740" s="27">
        <v>694</v>
      </c>
      <c r="B740" s="28" t="s">
        <v>1118</v>
      </c>
      <c r="C740" s="29" t="s">
        <v>1045</v>
      </c>
      <c r="D740" s="28" t="s">
        <v>19</v>
      </c>
      <c r="E740" s="28" t="s">
        <v>379</v>
      </c>
      <c r="F740" s="27" t="s">
        <v>47</v>
      </c>
      <c r="G740" s="27">
        <v>5</v>
      </c>
      <c r="H740" s="27">
        <v>5</v>
      </c>
      <c r="I740" s="27">
        <v>5</v>
      </c>
      <c r="J740" s="36">
        <f t="shared" si="20"/>
        <v>15</v>
      </c>
      <c r="K740" s="73"/>
      <c r="L740" s="36"/>
      <c r="M740" s="27" t="s">
        <v>22</v>
      </c>
    </row>
    <row r="741" s="3" customFormat="1" ht="27" spans="1:13">
      <c r="A741" s="27">
        <v>695</v>
      </c>
      <c r="B741" s="28" t="s">
        <v>207</v>
      </c>
      <c r="C741" s="29" t="s">
        <v>1097</v>
      </c>
      <c r="D741" s="28" t="s">
        <v>19</v>
      </c>
      <c r="E741" s="28" t="s">
        <v>1054</v>
      </c>
      <c r="F741" s="27" t="s">
        <v>21</v>
      </c>
      <c r="G741" s="27">
        <v>10</v>
      </c>
      <c r="H741" s="27">
        <v>10</v>
      </c>
      <c r="I741" s="27">
        <v>5</v>
      </c>
      <c r="J741" s="36">
        <f t="shared" si="20"/>
        <v>25</v>
      </c>
      <c r="K741" s="73"/>
      <c r="L741" s="36"/>
      <c r="M741" s="27" t="s">
        <v>22</v>
      </c>
    </row>
    <row r="742" s="3" customFormat="1" ht="27" spans="1:13">
      <c r="A742" s="27">
        <v>696</v>
      </c>
      <c r="B742" s="28" t="s">
        <v>1119</v>
      </c>
      <c r="C742" s="29" t="s">
        <v>1120</v>
      </c>
      <c r="D742" s="28" t="s">
        <v>19</v>
      </c>
      <c r="E742" s="28" t="s">
        <v>1121</v>
      </c>
      <c r="F742" s="27" t="s">
        <v>47</v>
      </c>
      <c r="G742" s="27">
        <v>10</v>
      </c>
      <c r="H742" s="27">
        <v>10</v>
      </c>
      <c r="I742" s="27">
        <v>5</v>
      </c>
      <c r="J742" s="36">
        <f t="shared" si="20"/>
        <v>25</v>
      </c>
      <c r="K742" s="73"/>
      <c r="L742" s="36"/>
      <c r="M742" s="27" t="s">
        <v>22</v>
      </c>
    </row>
    <row r="743" s="3" customFormat="1" ht="27" spans="1:13">
      <c r="A743" s="27">
        <v>697</v>
      </c>
      <c r="B743" s="28" t="s">
        <v>1122</v>
      </c>
      <c r="C743" s="29" t="s">
        <v>1123</v>
      </c>
      <c r="D743" s="28" t="s">
        <v>19</v>
      </c>
      <c r="E743" s="28" t="s">
        <v>1124</v>
      </c>
      <c r="F743" s="27" t="s">
        <v>47</v>
      </c>
      <c r="G743" s="27">
        <v>50</v>
      </c>
      <c r="H743" s="27">
        <v>50</v>
      </c>
      <c r="I743" s="27">
        <v>10</v>
      </c>
      <c r="J743" s="36">
        <f t="shared" si="20"/>
        <v>110</v>
      </c>
      <c r="K743" s="73"/>
      <c r="L743" s="36"/>
      <c r="M743" s="27" t="s">
        <v>22</v>
      </c>
    </row>
    <row r="744" s="3" customFormat="1" spans="1:13">
      <c r="A744" s="27">
        <v>698</v>
      </c>
      <c r="B744" s="28" t="s">
        <v>1125</v>
      </c>
      <c r="C744" s="29"/>
      <c r="D744" s="27" t="s">
        <v>512</v>
      </c>
      <c r="E744" s="28"/>
      <c r="F744" s="27" t="s">
        <v>333</v>
      </c>
      <c r="G744" s="27">
        <v>6000</v>
      </c>
      <c r="H744" s="27">
        <v>6000</v>
      </c>
      <c r="I744" s="27">
        <v>7000</v>
      </c>
      <c r="J744" s="36">
        <f t="shared" si="20"/>
        <v>19000</v>
      </c>
      <c r="K744" s="73"/>
      <c r="L744" s="36"/>
      <c r="M744" s="27" t="s">
        <v>22</v>
      </c>
    </row>
    <row r="745" s="3" customFormat="1" spans="1:13">
      <c r="A745" s="27">
        <v>699</v>
      </c>
      <c r="B745" s="28" t="s">
        <v>1126</v>
      </c>
      <c r="C745" s="29"/>
      <c r="D745" s="27" t="s">
        <v>512</v>
      </c>
      <c r="E745" s="28"/>
      <c r="F745" s="27" t="s">
        <v>333</v>
      </c>
      <c r="G745" s="27">
        <v>1200</v>
      </c>
      <c r="H745" s="27">
        <v>2400</v>
      </c>
      <c r="I745" s="27">
        <v>300</v>
      </c>
      <c r="J745" s="36">
        <f t="shared" si="20"/>
        <v>3900</v>
      </c>
      <c r="K745" s="73"/>
      <c r="L745" s="36"/>
      <c r="M745" s="27" t="s">
        <v>22</v>
      </c>
    </row>
    <row r="746" s="3" customFormat="1" spans="1:13">
      <c r="A746" s="27">
        <v>700</v>
      </c>
      <c r="B746" s="28" t="s">
        <v>1127</v>
      </c>
      <c r="C746" s="29"/>
      <c r="D746" s="27" t="s">
        <v>512</v>
      </c>
      <c r="E746" s="28"/>
      <c r="F746" s="27" t="s">
        <v>333</v>
      </c>
      <c r="G746" s="27">
        <v>8000</v>
      </c>
      <c r="H746" s="27">
        <v>2000</v>
      </c>
      <c r="I746" s="27">
        <v>3000</v>
      </c>
      <c r="J746" s="36">
        <f t="shared" si="20"/>
        <v>13000</v>
      </c>
      <c r="K746" s="73"/>
      <c r="L746" s="36"/>
      <c r="M746" s="27" t="s">
        <v>22</v>
      </c>
    </row>
    <row r="747" s="3" customFormat="1" spans="1:13">
      <c r="A747" s="27">
        <v>701</v>
      </c>
      <c r="B747" s="28" t="s">
        <v>1128</v>
      </c>
      <c r="C747" s="29"/>
      <c r="D747" s="27" t="s">
        <v>512</v>
      </c>
      <c r="E747" s="28"/>
      <c r="F747" s="27" t="s">
        <v>333</v>
      </c>
      <c r="G747" s="27">
        <v>3000</v>
      </c>
      <c r="H747" s="27">
        <v>2000</v>
      </c>
      <c r="I747" s="27">
        <v>2000</v>
      </c>
      <c r="J747" s="36">
        <f t="shared" ref="J747:J810" si="21">G747+H747+I747</f>
        <v>7000</v>
      </c>
      <c r="K747" s="73"/>
      <c r="L747" s="36"/>
      <c r="M747" s="27" t="s">
        <v>22</v>
      </c>
    </row>
    <row r="748" s="3" customFormat="1" spans="1:13">
      <c r="A748" s="27">
        <v>702</v>
      </c>
      <c r="B748" s="28" t="s">
        <v>1129</v>
      </c>
      <c r="C748" s="29"/>
      <c r="D748" s="27" t="s">
        <v>512</v>
      </c>
      <c r="E748" s="28"/>
      <c r="F748" s="27" t="s">
        <v>333</v>
      </c>
      <c r="G748" s="27">
        <v>2000</v>
      </c>
      <c r="H748" s="27">
        <v>2000</v>
      </c>
      <c r="I748" s="27">
        <v>1000</v>
      </c>
      <c r="J748" s="36">
        <f t="shared" si="21"/>
        <v>5000</v>
      </c>
      <c r="K748" s="73"/>
      <c r="L748" s="36"/>
      <c r="M748" s="27" t="s">
        <v>22</v>
      </c>
    </row>
    <row r="749" s="3" customFormat="1" spans="1:13">
      <c r="A749" s="27">
        <v>703</v>
      </c>
      <c r="B749" s="28" t="s">
        <v>1130</v>
      </c>
      <c r="C749" s="29"/>
      <c r="D749" s="27" t="s">
        <v>512</v>
      </c>
      <c r="E749" s="28"/>
      <c r="F749" s="27" t="s">
        <v>333</v>
      </c>
      <c r="G749" s="27">
        <v>2500</v>
      </c>
      <c r="H749" s="27">
        <v>2000</v>
      </c>
      <c r="I749" s="27">
        <v>500</v>
      </c>
      <c r="J749" s="36">
        <f t="shared" si="21"/>
        <v>5000</v>
      </c>
      <c r="K749" s="73"/>
      <c r="L749" s="36"/>
      <c r="M749" s="27" t="s">
        <v>22</v>
      </c>
    </row>
    <row r="750" s="3" customFormat="1" spans="1:13">
      <c r="A750" s="27">
        <v>704</v>
      </c>
      <c r="B750" s="28" t="s">
        <v>1131</v>
      </c>
      <c r="C750" s="29"/>
      <c r="D750" s="27" t="s">
        <v>512</v>
      </c>
      <c r="E750" s="28"/>
      <c r="F750" s="27" t="s">
        <v>333</v>
      </c>
      <c r="G750" s="27">
        <v>2000</v>
      </c>
      <c r="H750" s="27">
        <v>2000</v>
      </c>
      <c r="I750" s="27">
        <v>1600</v>
      </c>
      <c r="J750" s="36">
        <f t="shared" si="21"/>
        <v>5600</v>
      </c>
      <c r="K750" s="73"/>
      <c r="L750" s="36"/>
      <c r="M750" s="27" t="s">
        <v>22</v>
      </c>
    </row>
    <row r="751" s="3" customFormat="1" spans="1:13">
      <c r="A751" s="27">
        <v>705</v>
      </c>
      <c r="B751" s="28" t="s">
        <v>1132</v>
      </c>
      <c r="C751" s="29"/>
      <c r="D751" s="27" t="s">
        <v>512</v>
      </c>
      <c r="E751" s="28"/>
      <c r="F751" s="27" t="s">
        <v>333</v>
      </c>
      <c r="G751" s="27">
        <v>3000</v>
      </c>
      <c r="H751" s="27">
        <v>3000</v>
      </c>
      <c r="I751" s="27">
        <v>1200</v>
      </c>
      <c r="J751" s="36">
        <f t="shared" si="21"/>
        <v>7200</v>
      </c>
      <c r="K751" s="73"/>
      <c r="L751" s="36"/>
      <c r="M751" s="27" t="s">
        <v>22</v>
      </c>
    </row>
    <row r="752" s="3" customFormat="1" spans="1:13">
      <c r="A752" s="27">
        <v>706</v>
      </c>
      <c r="B752" s="28" t="s">
        <v>1133</v>
      </c>
      <c r="C752" s="29"/>
      <c r="D752" s="27" t="s">
        <v>512</v>
      </c>
      <c r="E752" s="28"/>
      <c r="F752" s="27" t="s">
        <v>333</v>
      </c>
      <c r="G752" s="27">
        <v>500</v>
      </c>
      <c r="H752" s="27">
        <v>300</v>
      </c>
      <c r="I752" s="27">
        <v>300</v>
      </c>
      <c r="J752" s="36">
        <f t="shared" si="21"/>
        <v>1100</v>
      </c>
      <c r="K752" s="73"/>
      <c r="L752" s="36"/>
      <c r="M752" s="27" t="s">
        <v>22</v>
      </c>
    </row>
    <row r="753" s="3" customFormat="1" spans="1:13">
      <c r="A753" s="27">
        <v>707</v>
      </c>
      <c r="B753" s="28" t="s">
        <v>1134</v>
      </c>
      <c r="C753" s="29"/>
      <c r="D753" s="27" t="s">
        <v>512</v>
      </c>
      <c r="E753" s="28"/>
      <c r="F753" s="27" t="s">
        <v>333</v>
      </c>
      <c r="G753" s="27">
        <v>1000</v>
      </c>
      <c r="H753" s="27">
        <v>1000</v>
      </c>
      <c r="I753" s="27">
        <v>800</v>
      </c>
      <c r="J753" s="36">
        <f t="shared" si="21"/>
        <v>2800</v>
      </c>
      <c r="K753" s="73"/>
      <c r="L753" s="36"/>
      <c r="M753" s="27" t="s">
        <v>22</v>
      </c>
    </row>
    <row r="754" s="3" customFormat="1" spans="1:13">
      <c r="A754" s="27">
        <v>708</v>
      </c>
      <c r="B754" s="28" t="s">
        <v>1135</v>
      </c>
      <c r="C754" s="29"/>
      <c r="D754" s="27" t="s">
        <v>512</v>
      </c>
      <c r="E754" s="28"/>
      <c r="F754" s="27" t="s">
        <v>333</v>
      </c>
      <c r="G754" s="27">
        <v>200</v>
      </c>
      <c r="H754" s="27">
        <v>100</v>
      </c>
      <c r="I754" s="27">
        <v>200</v>
      </c>
      <c r="J754" s="36">
        <f t="shared" si="21"/>
        <v>500</v>
      </c>
      <c r="K754" s="73"/>
      <c r="L754" s="36"/>
      <c r="M754" s="27" t="s">
        <v>22</v>
      </c>
    </row>
    <row r="755" s="3" customFormat="1" spans="1:13">
      <c r="A755" s="27">
        <v>709</v>
      </c>
      <c r="B755" s="28" t="s">
        <v>1136</v>
      </c>
      <c r="C755" s="29"/>
      <c r="D755" s="27" t="s">
        <v>512</v>
      </c>
      <c r="E755" s="28"/>
      <c r="F755" s="27" t="s">
        <v>333</v>
      </c>
      <c r="G755" s="27">
        <v>300</v>
      </c>
      <c r="H755" s="27">
        <v>200</v>
      </c>
      <c r="I755" s="27">
        <v>150</v>
      </c>
      <c r="J755" s="36">
        <f t="shared" si="21"/>
        <v>650</v>
      </c>
      <c r="K755" s="73"/>
      <c r="L755" s="36"/>
      <c r="M755" s="27" t="s">
        <v>22</v>
      </c>
    </row>
    <row r="756" s="3" customFormat="1" ht="27" spans="1:13">
      <c r="A756" s="27">
        <v>710</v>
      </c>
      <c r="B756" s="28" t="s">
        <v>1137</v>
      </c>
      <c r="C756" s="132" t="s">
        <v>1138</v>
      </c>
      <c r="D756" s="28" t="s">
        <v>19</v>
      </c>
      <c r="E756" s="28" t="s">
        <v>1139</v>
      </c>
      <c r="F756" s="27" t="s">
        <v>21</v>
      </c>
      <c r="G756" s="27">
        <v>10</v>
      </c>
      <c r="H756" s="27">
        <v>10</v>
      </c>
      <c r="I756" s="27">
        <v>5</v>
      </c>
      <c r="J756" s="36">
        <f t="shared" si="21"/>
        <v>25</v>
      </c>
      <c r="K756" s="73"/>
      <c r="L756" s="36"/>
      <c r="M756" s="27" t="s">
        <v>22</v>
      </c>
    </row>
    <row r="757" s="3" customFormat="1" ht="27" spans="1:13">
      <c r="A757" s="27">
        <v>711</v>
      </c>
      <c r="B757" s="28" t="s">
        <v>1140</v>
      </c>
      <c r="C757" s="132" t="s">
        <v>1141</v>
      </c>
      <c r="D757" s="28" t="s">
        <v>19</v>
      </c>
      <c r="E757" s="28" t="s">
        <v>1142</v>
      </c>
      <c r="F757" s="27" t="s">
        <v>21</v>
      </c>
      <c r="G757" s="27">
        <v>100</v>
      </c>
      <c r="H757" s="27">
        <v>100</v>
      </c>
      <c r="I757" s="27">
        <v>30</v>
      </c>
      <c r="J757" s="36">
        <f t="shared" si="21"/>
        <v>230</v>
      </c>
      <c r="K757" s="73"/>
      <c r="L757" s="36"/>
      <c r="M757" s="27" t="s">
        <v>22</v>
      </c>
    </row>
    <row r="758" s="3" customFormat="1" ht="27" spans="1:13">
      <c r="A758" s="27">
        <v>712</v>
      </c>
      <c r="B758" s="28" t="s">
        <v>1143</v>
      </c>
      <c r="C758" s="29" t="s">
        <v>1144</v>
      </c>
      <c r="D758" s="28" t="s">
        <v>19</v>
      </c>
      <c r="E758" s="28" t="s">
        <v>1145</v>
      </c>
      <c r="F758" s="27" t="s">
        <v>21</v>
      </c>
      <c r="G758" s="27">
        <v>30</v>
      </c>
      <c r="H758" s="27">
        <v>30</v>
      </c>
      <c r="I758" s="27">
        <v>10</v>
      </c>
      <c r="J758" s="36">
        <f t="shared" si="21"/>
        <v>70</v>
      </c>
      <c r="K758" s="73"/>
      <c r="L758" s="36"/>
      <c r="M758" s="27" t="s">
        <v>22</v>
      </c>
    </row>
    <row r="759" s="3" customFormat="1" ht="27" spans="1:13">
      <c r="A759" s="27">
        <v>713</v>
      </c>
      <c r="B759" s="28" t="s">
        <v>1146</v>
      </c>
      <c r="C759" s="29" t="s">
        <v>1147</v>
      </c>
      <c r="D759" s="28" t="s">
        <v>19</v>
      </c>
      <c r="E759" s="28" t="s">
        <v>1148</v>
      </c>
      <c r="F759" s="27" t="s">
        <v>128</v>
      </c>
      <c r="G759" s="27">
        <v>30</v>
      </c>
      <c r="H759" s="27">
        <v>10</v>
      </c>
      <c r="I759" s="27">
        <v>10</v>
      </c>
      <c r="J759" s="36">
        <f t="shared" si="21"/>
        <v>50</v>
      </c>
      <c r="K759" s="73"/>
      <c r="L759" s="36"/>
      <c r="M759" s="27" t="s">
        <v>22</v>
      </c>
    </row>
    <row r="760" s="3" customFormat="1" ht="27" spans="1:13">
      <c r="A760" s="27">
        <v>714</v>
      </c>
      <c r="B760" s="28" t="s">
        <v>1149</v>
      </c>
      <c r="C760" s="29" t="s">
        <v>1147</v>
      </c>
      <c r="D760" s="28" t="s">
        <v>19</v>
      </c>
      <c r="E760" s="28" t="s">
        <v>1150</v>
      </c>
      <c r="F760" s="27" t="s">
        <v>128</v>
      </c>
      <c r="G760" s="27">
        <v>30</v>
      </c>
      <c r="H760" s="27">
        <v>10</v>
      </c>
      <c r="I760" s="27">
        <v>10</v>
      </c>
      <c r="J760" s="36">
        <f t="shared" si="21"/>
        <v>50</v>
      </c>
      <c r="K760" s="73"/>
      <c r="L760" s="36"/>
      <c r="M760" s="27" t="s">
        <v>22</v>
      </c>
    </row>
    <row r="761" s="3" customFormat="1" ht="27" spans="1:13">
      <c r="A761" s="27">
        <v>715</v>
      </c>
      <c r="B761" s="28" t="s">
        <v>1151</v>
      </c>
      <c r="C761" s="29" t="s">
        <v>1147</v>
      </c>
      <c r="D761" s="28" t="s">
        <v>19</v>
      </c>
      <c r="E761" s="28" t="s">
        <v>1150</v>
      </c>
      <c r="F761" s="27" t="s">
        <v>128</v>
      </c>
      <c r="G761" s="27">
        <v>30</v>
      </c>
      <c r="H761" s="27">
        <v>10</v>
      </c>
      <c r="I761" s="27">
        <v>10</v>
      </c>
      <c r="J761" s="36">
        <f t="shared" si="21"/>
        <v>50</v>
      </c>
      <c r="K761" s="73"/>
      <c r="L761" s="36"/>
      <c r="M761" s="27" t="s">
        <v>22</v>
      </c>
    </row>
    <row r="762" s="3" customFormat="1" ht="27" spans="1:13">
      <c r="A762" s="27">
        <v>716</v>
      </c>
      <c r="B762" s="28" t="s">
        <v>1152</v>
      </c>
      <c r="C762" s="29" t="s">
        <v>1147</v>
      </c>
      <c r="D762" s="28" t="s">
        <v>19</v>
      </c>
      <c r="E762" s="28" t="s">
        <v>1150</v>
      </c>
      <c r="F762" s="27" t="s">
        <v>128</v>
      </c>
      <c r="G762" s="27">
        <v>30</v>
      </c>
      <c r="H762" s="27">
        <v>10</v>
      </c>
      <c r="I762" s="27">
        <v>10</v>
      </c>
      <c r="J762" s="36">
        <f t="shared" si="21"/>
        <v>50</v>
      </c>
      <c r="K762" s="73"/>
      <c r="L762" s="36"/>
      <c r="M762" s="27" t="s">
        <v>22</v>
      </c>
    </row>
    <row r="763" s="3" customFormat="1" ht="27" spans="1:13">
      <c r="A763" s="27">
        <v>717</v>
      </c>
      <c r="B763" s="28" t="s">
        <v>1153</v>
      </c>
      <c r="C763" s="29" t="s">
        <v>1147</v>
      </c>
      <c r="D763" s="28" t="s">
        <v>19</v>
      </c>
      <c r="E763" s="28" t="s">
        <v>1150</v>
      </c>
      <c r="F763" s="27" t="s">
        <v>128</v>
      </c>
      <c r="G763" s="27">
        <v>30</v>
      </c>
      <c r="H763" s="27">
        <v>10</v>
      </c>
      <c r="I763" s="27">
        <v>10</v>
      </c>
      <c r="J763" s="36">
        <f t="shared" si="21"/>
        <v>50</v>
      </c>
      <c r="K763" s="73"/>
      <c r="L763" s="36"/>
      <c r="M763" s="27" t="s">
        <v>22</v>
      </c>
    </row>
    <row r="764" s="3" customFormat="1" ht="27" spans="1:13">
      <c r="A764" s="27">
        <v>718</v>
      </c>
      <c r="B764" s="28" t="s">
        <v>1154</v>
      </c>
      <c r="C764" s="29" t="s">
        <v>1147</v>
      </c>
      <c r="D764" s="28" t="s">
        <v>19</v>
      </c>
      <c r="E764" s="28" t="s">
        <v>1150</v>
      </c>
      <c r="F764" s="27" t="s">
        <v>128</v>
      </c>
      <c r="G764" s="27">
        <v>30</v>
      </c>
      <c r="H764" s="27">
        <v>30</v>
      </c>
      <c r="I764" s="27">
        <v>10</v>
      </c>
      <c r="J764" s="36">
        <f t="shared" si="21"/>
        <v>70</v>
      </c>
      <c r="K764" s="73"/>
      <c r="L764" s="36"/>
      <c r="M764" s="27" t="s">
        <v>22</v>
      </c>
    </row>
    <row r="765" s="3" customFormat="1" ht="27" spans="1:13">
      <c r="A765" s="27">
        <v>719</v>
      </c>
      <c r="B765" s="28" t="s">
        <v>1155</v>
      </c>
      <c r="C765" s="29" t="s">
        <v>1156</v>
      </c>
      <c r="D765" s="28" t="s">
        <v>19</v>
      </c>
      <c r="E765" s="28" t="s">
        <v>1157</v>
      </c>
      <c r="F765" s="27" t="s">
        <v>128</v>
      </c>
      <c r="G765" s="27">
        <v>50</v>
      </c>
      <c r="H765" s="27">
        <v>50</v>
      </c>
      <c r="I765" s="27">
        <v>10</v>
      </c>
      <c r="J765" s="36">
        <f t="shared" si="21"/>
        <v>110</v>
      </c>
      <c r="K765" s="73"/>
      <c r="L765" s="36"/>
      <c r="M765" s="27" t="s">
        <v>22</v>
      </c>
    </row>
    <row r="766" s="3" customFormat="1" ht="27" spans="1:13">
      <c r="A766" s="27">
        <v>720</v>
      </c>
      <c r="B766" s="28" t="s">
        <v>1158</v>
      </c>
      <c r="C766" s="29" t="s">
        <v>1156</v>
      </c>
      <c r="D766" s="28" t="s">
        <v>19</v>
      </c>
      <c r="E766" s="28" t="s">
        <v>1159</v>
      </c>
      <c r="F766" s="27" t="s">
        <v>128</v>
      </c>
      <c r="G766" s="27">
        <v>50</v>
      </c>
      <c r="H766" s="27">
        <v>10</v>
      </c>
      <c r="I766" s="27">
        <v>10</v>
      </c>
      <c r="J766" s="36">
        <f t="shared" si="21"/>
        <v>70</v>
      </c>
      <c r="K766" s="73"/>
      <c r="L766" s="36"/>
      <c r="M766" s="27" t="s">
        <v>22</v>
      </c>
    </row>
    <row r="767" s="3" customFormat="1" ht="27" spans="1:13">
      <c r="A767" s="27">
        <v>721</v>
      </c>
      <c r="B767" s="28" t="s">
        <v>1160</v>
      </c>
      <c r="C767" s="29" t="s">
        <v>1147</v>
      </c>
      <c r="D767" s="28" t="s">
        <v>19</v>
      </c>
      <c r="E767" s="28" t="s">
        <v>1148</v>
      </c>
      <c r="F767" s="27" t="s">
        <v>128</v>
      </c>
      <c r="G767" s="27">
        <v>30</v>
      </c>
      <c r="H767" s="27">
        <v>10</v>
      </c>
      <c r="I767" s="27">
        <v>10</v>
      </c>
      <c r="J767" s="36">
        <f t="shared" si="21"/>
        <v>50</v>
      </c>
      <c r="K767" s="73"/>
      <c r="L767" s="36"/>
      <c r="M767" s="27" t="s">
        <v>22</v>
      </c>
    </row>
    <row r="768" s="3" customFormat="1" ht="27" spans="1:13">
      <c r="A768" s="27">
        <v>722</v>
      </c>
      <c r="B768" s="28" t="s">
        <v>1161</v>
      </c>
      <c r="C768" s="29" t="s">
        <v>1156</v>
      </c>
      <c r="D768" s="28" t="s">
        <v>19</v>
      </c>
      <c r="E768" s="28" t="s">
        <v>1162</v>
      </c>
      <c r="F768" s="27" t="s">
        <v>128</v>
      </c>
      <c r="G768" s="27">
        <v>30</v>
      </c>
      <c r="H768" s="27">
        <v>10</v>
      </c>
      <c r="I768" s="27">
        <v>10</v>
      </c>
      <c r="J768" s="36">
        <f t="shared" si="21"/>
        <v>50</v>
      </c>
      <c r="K768" s="73"/>
      <c r="L768" s="36"/>
      <c r="M768" s="27" t="s">
        <v>22</v>
      </c>
    </row>
    <row r="769" s="3" customFormat="1" ht="27" spans="1:13">
      <c r="A769" s="27">
        <v>723</v>
      </c>
      <c r="B769" s="28" t="s">
        <v>1163</v>
      </c>
      <c r="C769" s="29" t="s">
        <v>1156</v>
      </c>
      <c r="D769" s="28" t="s">
        <v>19</v>
      </c>
      <c r="E769" s="28" t="s">
        <v>1164</v>
      </c>
      <c r="F769" s="27" t="s">
        <v>128</v>
      </c>
      <c r="G769" s="27">
        <v>50</v>
      </c>
      <c r="H769" s="27">
        <v>10</v>
      </c>
      <c r="I769" s="27">
        <v>10</v>
      </c>
      <c r="J769" s="36">
        <f t="shared" si="21"/>
        <v>70</v>
      </c>
      <c r="K769" s="73"/>
      <c r="L769" s="36"/>
      <c r="M769" s="27" t="s">
        <v>22</v>
      </c>
    </row>
    <row r="770" s="3" customFormat="1" ht="27" spans="1:13">
      <c r="A770" s="27">
        <v>724</v>
      </c>
      <c r="B770" s="28" t="s">
        <v>1165</v>
      </c>
      <c r="C770" s="29" t="s">
        <v>1166</v>
      </c>
      <c r="D770" s="28" t="s">
        <v>19</v>
      </c>
      <c r="E770" s="28" t="s">
        <v>1167</v>
      </c>
      <c r="F770" s="27" t="s">
        <v>113</v>
      </c>
      <c r="G770" s="27">
        <v>50</v>
      </c>
      <c r="H770" s="27">
        <v>10</v>
      </c>
      <c r="I770" s="27">
        <v>10</v>
      </c>
      <c r="J770" s="36">
        <f t="shared" si="21"/>
        <v>70</v>
      </c>
      <c r="K770" s="73"/>
      <c r="L770" s="36"/>
      <c r="M770" s="27" t="s">
        <v>22</v>
      </c>
    </row>
    <row r="771" s="3" customFormat="1" ht="27" spans="1:13">
      <c r="A771" s="27">
        <v>725</v>
      </c>
      <c r="B771" s="28" t="s">
        <v>1168</v>
      </c>
      <c r="C771" s="29" t="s">
        <v>1169</v>
      </c>
      <c r="D771" s="28" t="s">
        <v>19</v>
      </c>
      <c r="E771" s="28" t="s">
        <v>157</v>
      </c>
      <c r="F771" s="27" t="s">
        <v>128</v>
      </c>
      <c r="G771" s="27">
        <v>30</v>
      </c>
      <c r="H771" s="27">
        <v>30</v>
      </c>
      <c r="I771" s="27">
        <v>10</v>
      </c>
      <c r="J771" s="36">
        <f t="shared" si="21"/>
        <v>70</v>
      </c>
      <c r="K771" s="73"/>
      <c r="L771" s="36"/>
      <c r="M771" s="27" t="s">
        <v>22</v>
      </c>
    </row>
    <row r="772" s="3" customFormat="1" ht="27" spans="1:13">
      <c r="A772" s="27">
        <v>726</v>
      </c>
      <c r="B772" s="28" t="s">
        <v>1170</v>
      </c>
      <c r="C772" s="29" t="s">
        <v>1171</v>
      </c>
      <c r="D772" s="28" t="s">
        <v>19</v>
      </c>
      <c r="E772" s="28" t="s">
        <v>379</v>
      </c>
      <c r="F772" s="27" t="s">
        <v>128</v>
      </c>
      <c r="G772" s="27">
        <v>50</v>
      </c>
      <c r="H772" s="27">
        <v>50</v>
      </c>
      <c r="I772" s="27">
        <v>10</v>
      </c>
      <c r="J772" s="36">
        <f t="shared" si="21"/>
        <v>110</v>
      </c>
      <c r="K772" s="73"/>
      <c r="L772" s="36"/>
      <c r="M772" s="27" t="s">
        <v>22</v>
      </c>
    </row>
    <row r="773" s="3" customFormat="1" ht="27" spans="1:13">
      <c r="A773" s="27">
        <v>727</v>
      </c>
      <c r="B773" s="28" t="s">
        <v>1172</v>
      </c>
      <c r="C773" s="29" t="s">
        <v>1156</v>
      </c>
      <c r="D773" s="28" t="s">
        <v>19</v>
      </c>
      <c r="E773" s="28" t="s">
        <v>1173</v>
      </c>
      <c r="F773" s="27" t="s">
        <v>47</v>
      </c>
      <c r="G773" s="27">
        <v>1000</v>
      </c>
      <c r="H773" s="27">
        <v>200</v>
      </c>
      <c r="I773" s="27">
        <v>200</v>
      </c>
      <c r="J773" s="36">
        <f t="shared" si="21"/>
        <v>1400</v>
      </c>
      <c r="K773" s="73"/>
      <c r="L773" s="36"/>
      <c r="M773" s="27" t="s">
        <v>22</v>
      </c>
    </row>
    <row r="774" s="3" customFormat="1" ht="27" spans="1:13">
      <c r="A774" s="27">
        <v>728</v>
      </c>
      <c r="B774" s="28" t="s">
        <v>1174</v>
      </c>
      <c r="C774" s="29" t="s">
        <v>1175</v>
      </c>
      <c r="D774" s="28" t="s">
        <v>19</v>
      </c>
      <c r="E774" s="28" t="s">
        <v>1054</v>
      </c>
      <c r="F774" s="27" t="s">
        <v>47</v>
      </c>
      <c r="G774" s="27">
        <v>10</v>
      </c>
      <c r="H774" s="27">
        <v>10</v>
      </c>
      <c r="I774" s="27">
        <v>20</v>
      </c>
      <c r="J774" s="36">
        <f t="shared" si="21"/>
        <v>40</v>
      </c>
      <c r="K774" s="73"/>
      <c r="L774" s="36"/>
      <c r="M774" s="27" t="s">
        <v>22</v>
      </c>
    </row>
    <row r="775" s="3" customFormat="1" ht="27" spans="1:13">
      <c r="A775" s="27">
        <v>729</v>
      </c>
      <c r="B775" s="28" t="s">
        <v>1176</v>
      </c>
      <c r="C775" s="29" t="s">
        <v>1177</v>
      </c>
      <c r="D775" s="28" t="s">
        <v>19</v>
      </c>
      <c r="E775" s="28" t="s">
        <v>50</v>
      </c>
      <c r="F775" s="27" t="s">
        <v>113</v>
      </c>
      <c r="G775" s="27">
        <v>30</v>
      </c>
      <c r="H775" s="27">
        <v>20</v>
      </c>
      <c r="I775" s="27">
        <v>10</v>
      </c>
      <c r="J775" s="36">
        <f t="shared" si="21"/>
        <v>60</v>
      </c>
      <c r="K775" s="73"/>
      <c r="L775" s="36"/>
      <c r="M775" s="27" t="s">
        <v>22</v>
      </c>
    </row>
    <row r="776" s="3" customFormat="1" ht="27" spans="1:13">
      <c r="A776" s="27">
        <v>730</v>
      </c>
      <c r="B776" s="28" t="s">
        <v>1178</v>
      </c>
      <c r="C776" s="29" t="s">
        <v>1179</v>
      </c>
      <c r="D776" s="28" t="s">
        <v>19</v>
      </c>
      <c r="E776" s="28" t="s">
        <v>763</v>
      </c>
      <c r="F776" s="27" t="s">
        <v>21</v>
      </c>
      <c r="G776" s="27">
        <v>10</v>
      </c>
      <c r="H776" s="27">
        <v>5</v>
      </c>
      <c r="I776" s="27">
        <v>5</v>
      </c>
      <c r="J776" s="36">
        <f t="shared" si="21"/>
        <v>20</v>
      </c>
      <c r="K776" s="73"/>
      <c r="L776" s="36"/>
      <c r="M776" s="27" t="s">
        <v>22</v>
      </c>
    </row>
    <row r="777" s="3" customFormat="1" ht="27" spans="1:13">
      <c r="A777" s="27">
        <v>731</v>
      </c>
      <c r="B777" s="28" t="s">
        <v>1180</v>
      </c>
      <c r="C777" s="29" t="s">
        <v>1181</v>
      </c>
      <c r="D777" s="28" t="s">
        <v>19</v>
      </c>
      <c r="E777" s="28" t="s">
        <v>1182</v>
      </c>
      <c r="F777" s="27" t="s">
        <v>21</v>
      </c>
      <c r="G777" s="27">
        <v>5</v>
      </c>
      <c r="H777" s="27">
        <v>3</v>
      </c>
      <c r="I777" s="27">
        <v>2</v>
      </c>
      <c r="J777" s="36">
        <f t="shared" si="21"/>
        <v>10</v>
      </c>
      <c r="K777" s="73"/>
      <c r="L777" s="36"/>
      <c r="M777" s="27" t="s">
        <v>22</v>
      </c>
    </row>
    <row r="778" s="3" customFormat="1" ht="27" spans="1:13">
      <c r="A778" s="27">
        <v>732</v>
      </c>
      <c r="B778" s="28" t="s">
        <v>1183</v>
      </c>
      <c r="C778" s="29" t="s">
        <v>1184</v>
      </c>
      <c r="D778" s="28" t="s">
        <v>19</v>
      </c>
      <c r="E778" s="28" t="s">
        <v>149</v>
      </c>
      <c r="F778" s="27" t="s">
        <v>47</v>
      </c>
      <c r="G778" s="27">
        <v>10</v>
      </c>
      <c r="H778" s="27">
        <v>10</v>
      </c>
      <c r="I778" s="27">
        <v>5</v>
      </c>
      <c r="J778" s="36">
        <f t="shared" si="21"/>
        <v>25</v>
      </c>
      <c r="K778" s="73"/>
      <c r="L778" s="36"/>
      <c r="M778" s="27" t="s">
        <v>22</v>
      </c>
    </row>
    <row r="779" s="3" customFormat="1" ht="27" spans="1:13">
      <c r="A779" s="27">
        <v>733</v>
      </c>
      <c r="B779" s="28" t="s">
        <v>1185</v>
      </c>
      <c r="C779" s="29" t="s">
        <v>1186</v>
      </c>
      <c r="D779" s="28" t="s">
        <v>19</v>
      </c>
      <c r="E779" s="28" t="s">
        <v>50</v>
      </c>
      <c r="F779" s="27" t="s">
        <v>47</v>
      </c>
      <c r="G779" s="27">
        <v>10</v>
      </c>
      <c r="H779" s="27">
        <v>10</v>
      </c>
      <c r="I779" s="27">
        <v>5</v>
      </c>
      <c r="J779" s="36">
        <f t="shared" si="21"/>
        <v>25</v>
      </c>
      <c r="K779" s="73"/>
      <c r="L779" s="36"/>
      <c r="M779" s="27" t="s">
        <v>22</v>
      </c>
    </row>
    <row r="780" s="3" customFormat="1" ht="27" spans="1:13">
      <c r="A780" s="27">
        <v>734</v>
      </c>
      <c r="B780" s="28" t="s">
        <v>1187</v>
      </c>
      <c r="C780" s="29" t="s">
        <v>1188</v>
      </c>
      <c r="D780" s="28" t="s">
        <v>19</v>
      </c>
      <c r="E780" s="28" t="s">
        <v>50</v>
      </c>
      <c r="F780" s="27" t="s">
        <v>47</v>
      </c>
      <c r="G780" s="27">
        <v>50</v>
      </c>
      <c r="H780" s="27">
        <v>50</v>
      </c>
      <c r="I780" s="27">
        <v>10</v>
      </c>
      <c r="J780" s="36">
        <f t="shared" si="21"/>
        <v>110</v>
      </c>
      <c r="K780" s="73"/>
      <c r="L780" s="36"/>
      <c r="M780" s="27" t="s">
        <v>22</v>
      </c>
    </row>
    <row r="781" s="3" customFormat="1" ht="27" spans="1:13">
      <c r="A781" s="27">
        <v>735</v>
      </c>
      <c r="B781" s="28" t="s">
        <v>1189</v>
      </c>
      <c r="C781" s="29" t="s">
        <v>1190</v>
      </c>
      <c r="D781" s="28" t="s">
        <v>19</v>
      </c>
      <c r="E781" s="28" t="s">
        <v>590</v>
      </c>
      <c r="F781" s="27" t="s">
        <v>21</v>
      </c>
      <c r="G781" s="27">
        <v>10</v>
      </c>
      <c r="H781" s="27">
        <v>5</v>
      </c>
      <c r="I781" s="27">
        <v>3</v>
      </c>
      <c r="J781" s="36">
        <f t="shared" si="21"/>
        <v>18</v>
      </c>
      <c r="K781" s="73"/>
      <c r="L781" s="36"/>
      <c r="M781" s="27" t="s">
        <v>22</v>
      </c>
    </row>
    <row r="782" s="3" customFormat="1" ht="27" spans="1:13">
      <c r="A782" s="27">
        <v>736</v>
      </c>
      <c r="B782" s="28" t="s">
        <v>1191</v>
      </c>
      <c r="C782" s="29" t="s">
        <v>1042</v>
      </c>
      <c r="D782" s="28" t="s">
        <v>19</v>
      </c>
      <c r="E782" s="28" t="s">
        <v>1192</v>
      </c>
      <c r="F782" s="27" t="s">
        <v>21</v>
      </c>
      <c r="G782" s="27">
        <v>30</v>
      </c>
      <c r="H782" s="27">
        <v>30</v>
      </c>
      <c r="I782" s="27">
        <v>15</v>
      </c>
      <c r="J782" s="36">
        <f t="shared" si="21"/>
        <v>75</v>
      </c>
      <c r="K782" s="73"/>
      <c r="L782" s="36"/>
      <c r="M782" s="27" t="s">
        <v>22</v>
      </c>
    </row>
    <row r="783" s="3" customFormat="1" ht="27" spans="1:13">
      <c r="A783" s="27">
        <v>737</v>
      </c>
      <c r="B783" s="28" t="s">
        <v>1193</v>
      </c>
      <c r="C783" s="29" t="s">
        <v>1042</v>
      </c>
      <c r="D783" s="28" t="s">
        <v>19</v>
      </c>
      <c r="E783" s="28" t="s">
        <v>46</v>
      </c>
      <c r="F783" s="27" t="s">
        <v>47</v>
      </c>
      <c r="G783" s="27">
        <v>20</v>
      </c>
      <c r="H783" s="27">
        <v>30</v>
      </c>
      <c r="I783" s="27">
        <v>5</v>
      </c>
      <c r="J783" s="36">
        <f t="shared" si="21"/>
        <v>55</v>
      </c>
      <c r="K783" s="73"/>
      <c r="L783" s="36"/>
      <c r="M783" s="27" t="s">
        <v>22</v>
      </c>
    </row>
    <row r="784" s="3" customFormat="1" ht="27" spans="1:13">
      <c r="A784" s="27">
        <v>738</v>
      </c>
      <c r="B784" s="28" t="s">
        <v>1194</v>
      </c>
      <c r="C784" s="29" t="s">
        <v>332</v>
      </c>
      <c r="D784" s="28" t="s">
        <v>19</v>
      </c>
      <c r="E784" s="28"/>
      <c r="F784" s="27" t="s">
        <v>333</v>
      </c>
      <c r="G784" s="27">
        <v>10</v>
      </c>
      <c r="H784" s="27">
        <v>10</v>
      </c>
      <c r="I784" s="27">
        <v>10</v>
      </c>
      <c r="J784" s="36">
        <f t="shared" si="21"/>
        <v>30</v>
      </c>
      <c r="K784" s="73"/>
      <c r="L784" s="36"/>
      <c r="M784" s="27" t="s">
        <v>22</v>
      </c>
    </row>
    <row r="785" s="3" customFormat="1" ht="27" spans="1:13">
      <c r="A785" s="27">
        <v>739</v>
      </c>
      <c r="B785" s="28" t="s">
        <v>1195</v>
      </c>
      <c r="C785" s="29" t="s">
        <v>1196</v>
      </c>
      <c r="D785" s="28" t="s">
        <v>19</v>
      </c>
      <c r="E785" s="28" t="s">
        <v>1197</v>
      </c>
      <c r="F785" s="27" t="s">
        <v>1032</v>
      </c>
      <c r="G785" s="27">
        <v>100</v>
      </c>
      <c r="H785" s="27">
        <v>50</v>
      </c>
      <c r="I785" s="27">
        <v>20</v>
      </c>
      <c r="J785" s="36">
        <f t="shared" si="21"/>
        <v>170</v>
      </c>
      <c r="K785" s="73"/>
      <c r="L785" s="36"/>
      <c r="M785" s="27" t="s">
        <v>22</v>
      </c>
    </row>
    <row r="786" s="3" customFormat="1" ht="27" spans="1:13">
      <c r="A786" s="27">
        <v>740</v>
      </c>
      <c r="B786" s="28" t="s">
        <v>1198</v>
      </c>
      <c r="C786" s="29" t="s">
        <v>1199</v>
      </c>
      <c r="D786" s="28" t="s">
        <v>19</v>
      </c>
      <c r="E786" s="28" t="s">
        <v>50</v>
      </c>
      <c r="F786" s="27" t="s">
        <v>47</v>
      </c>
      <c r="G786" s="27">
        <v>10</v>
      </c>
      <c r="H786" s="27">
        <v>5</v>
      </c>
      <c r="I786" s="27">
        <v>5</v>
      </c>
      <c r="J786" s="36">
        <f t="shared" si="21"/>
        <v>20</v>
      </c>
      <c r="K786" s="73"/>
      <c r="L786" s="36"/>
      <c r="M786" s="27" t="s">
        <v>22</v>
      </c>
    </row>
    <row r="787" s="3" customFormat="1" ht="27" spans="1:13">
      <c r="A787" s="27">
        <v>741</v>
      </c>
      <c r="B787" s="28" t="s">
        <v>1200</v>
      </c>
      <c r="C787" s="29" t="s">
        <v>1201</v>
      </c>
      <c r="D787" s="28" t="s">
        <v>19</v>
      </c>
      <c r="E787" s="28"/>
      <c r="F787" s="27" t="s">
        <v>333</v>
      </c>
      <c r="G787" s="27">
        <v>50</v>
      </c>
      <c r="H787" s="27">
        <v>50</v>
      </c>
      <c r="I787" s="27">
        <v>20</v>
      </c>
      <c r="J787" s="36">
        <f t="shared" si="21"/>
        <v>120</v>
      </c>
      <c r="K787" s="73"/>
      <c r="L787" s="36"/>
      <c r="M787" s="27" t="s">
        <v>22</v>
      </c>
    </row>
    <row r="788" s="3" customFormat="1" ht="27" spans="1:13">
      <c r="A788" s="27">
        <v>742</v>
      </c>
      <c r="B788" s="28" t="s">
        <v>1202</v>
      </c>
      <c r="C788" s="29" t="s">
        <v>332</v>
      </c>
      <c r="D788" s="28" t="s">
        <v>19</v>
      </c>
      <c r="E788" s="28"/>
      <c r="F788" s="27" t="s">
        <v>333</v>
      </c>
      <c r="G788" s="27">
        <v>20</v>
      </c>
      <c r="H788" s="27">
        <v>20</v>
      </c>
      <c r="I788" s="27">
        <v>5</v>
      </c>
      <c r="J788" s="36">
        <f t="shared" si="21"/>
        <v>45</v>
      </c>
      <c r="K788" s="73"/>
      <c r="L788" s="36"/>
      <c r="M788" s="27" t="s">
        <v>22</v>
      </c>
    </row>
    <row r="789" s="3" customFormat="1" ht="27" spans="1:13">
      <c r="A789" s="27">
        <v>743</v>
      </c>
      <c r="B789" s="28" t="s">
        <v>1203</v>
      </c>
      <c r="C789" s="29" t="s">
        <v>1087</v>
      </c>
      <c r="D789" s="28" t="s">
        <v>19</v>
      </c>
      <c r="E789" s="28" t="s">
        <v>50</v>
      </c>
      <c r="F789" s="27" t="s">
        <v>113</v>
      </c>
      <c r="G789" s="27">
        <v>10</v>
      </c>
      <c r="H789" s="27">
        <v>10</v>
      </c>
      <c r="I789" s="27">
        <v>5</v>
      </c>
      <c r="J789" s="36">
        <f t="shared" si="21"/>
        <v>25</v>
      </c>
      <c r="K789" s="73"/>
      <c r="L789" s="36"/>
      <c r="M789" s="27" t="s">
        <v>22</v>
      </c>
    </row>
    <row r="790" s="3" customFormat="1" ht="27" spans="1:13">
      <c r="A790" s="27">
        <v>744</v>
      </c>
      <c r="B790" s="28" t="s">
        <v>1204</v>
      </c>
      <c r="C790" s="29" t="s">
        <v>1205</v>
      </c>
      <c r="D790" s="28" t="s">
        <v>19</v>
      </c>
      <c r="E790" s="28" t="s">
        <v>1206</v>
      </c>
      <c r="F790" s="27" t="s">
        <v>47</v>
      </c>
      <c r="G790" s="27">
        <v>30</v>
      </c>
      <c r="H790" s="27">
        <v>20</v>
      </c>
      <c r="I790" s="27">
        <v>10</v>
      </c>
      <c r="J790" s="36">
        <f t="shared" si="21"/>
        <v>60</v>
      </c>
      <c r="K790" s="73"/>
      <c r="L790" s="36"/>
      <c r="M790" s="27" t="s">
        <v>22</v>
      </c>
    </row>
    <row r="791" s="3" customFormat="1" ht="27" spans="1:13">
      <c r="A791" s="27">
        <v>745</v>
      </c>
      <c r="B791" s="28" t="s">
        <v>1207</v>
      </c>
      <c r="C791" s="29" t="s">
        <v>1097</v>
      </c>
      <c r="D791" s="28" t="s">
        <v>19</v>
      </c>
      <c r="E791" s="28" t="s">
        <v>1208</v>
      </c>
      <c r="F791" s="27" t="s">
        <v>1071</v>
      </c>
      <c r="G791" s="27">
        <v>30</v>
      </c>
      <c r="H791" s="27">
        <v>15</v>
      </c>
      <c r="I791" s="27">
        <v>15</v>
      </c>
      <c r="J791" s="36">
        <f t="shared" si="21"/>
        <v>60</v>
      </c>
      <c r="K791" s="73"/>
      <c r="L791" s="36"/>
      <c r="M791" s="27" t="s">
        <v>22</v>
      </c>
    </row>
    <row r="792" s="3" customFormat="1" ht="27" spans="1:13">
      <c r="A792" s="27">
        <v>746</v>
      </c>
      <c r="B792" s="28" t="s">
        <v>1209</v>
      </c>
      <c r="C792" s="29" t="s">
        <v>1210</v>
      </c>
      <c r="D792" s="28" t="s">
        <v>19</v>
      </c>
      <c r="E792" s="28" t="s">
        <v>1211</v>
      </c>
      <c r="F792" s="27" t="s">
        <v>21</v>
      </c>
      <c r="G792" s="27">
        <v>10</v>
      </c>
      <c r="H792" s="27">
        <v>5</v>
      </c>
      <c r="I792" s="27">
        <v>5</v>
      </c>
      <c r="J792" s="36">
        <f t="shared" si="21"/>
        <v>20</v>
      </c>
      <c r="K792" s="73"/>
      <c r="L792" s="36"/>
      <c r="M792" s="27" t="s">
        <v>22</v>
      </c>
    </row>
    <row r="793" s="3" customFormat="1" ht="27" spans="1:13">
      <c r="A793" s="27">
        <v>747</v>
      </c>
      <c r="B793" s="28" t="s">
        <v>1212</v>
      </c>
      <c r="C793" s="29" t="s">
        <v>1213</v>
      </c>
      <c r="D793" s="28" t="s">
        <v>19</v>
      </c>
      <c r="E793" s="28" t="s">
        <v>1214</v>
      </c>
      <c r="F793" s="27" t="s">
        <v>21</v>
      </c>
      <c r="G793" s="27">
        <v>10</v>
      </c>
      <c r="H793" s="27">
        <v>5</v>
      </c>
      <c r="I793" s="27">
        <v>5</v>
      </c>
      <c r="J793" s="36">
        <f t="shared" si="21"/>
        <v>20</v>
      </c>
      <c r="K793" s="73"/>
      <c r="L793" s="36"/>
      <c r="M793" s="27" t="s">
        <v>22</v>
      </c>
    </row>
    <row r="794" s="3" customFormat="1" ht="27" spans="1:13">
      <c r="A794" s="27">
        <v>748</v>
      </c>
      <c r="B794" s="28" t="s">
        <v>1215</v>
      </c>
      <c r="C794" s="29" t="s">
        <v>1179</v>
      </c>
      <c r="D794" s="28" t="s">
        <v>19</v>
      </c>
      <c r="E794" s="28" t="s">
        <v>50</v>
      </c>
      <c r="F794" s="27" t="s">
        <v>47</v>
      </c>
      <c r="G794" s="27">
        <v>20</v>
      </c>
      <c r="H794" s="27">
        <v>10</v>
      </c>
      <c r="I794" s="27">
        <v>5</v>
      </c>
      <c r="J794" s="36">
        <f t="shared" si="21"/>
        <v>35</v>
      </c>
      <c r="K794" s="73"/>
      <c r="L794" s="36"/>
      <c r="M794" s="27" t="s">
        <v>22</v>
      </c>
    </row>
    <row r="795" s="3" customFormat="1" ht="27" spans="1:13">
      <c r="A795" s="27">
        <v>749</v>
      </c>
      <c r="B795" s="28" t="s">
        <v>1216</v>
      </c>
      <c r="C795" s="29" t="s">
        <v>1217</v>
      </c>
      <c r="D795" s="28" t="s">
        <v>19</v>
      </c>
      <c r="E795" s="28" t="s">
        <v>988</v>
      </c>
      <c r="F795" s="27" t="s">
        <v>21</v>
      </c>
      <c r="G795" s="27">
        <v>5</v>
      </c>
      <c r="H795" s="27">
        <v>3</v>
      </c>
      <c r="I795" s="27">
        <v>5</v>
      </c>
      <c r="J795" s="36">
        <f t="shared" si="21"/>
        <v>13</v>
      </c>
      <c r="K795" s="73"/>
      <c r="L795" s="36"/>
      <c r="M795" s="27" t="s">
        <v>22</v>
      </c>
    </row>
    <row r="796" s="3" customFormat="1" ht="27" spans="1:13">
      <c r="A796" s="27">
        <v>750</v>
      </c>
      <c r="B796" s="28" t="s">
        <v>1218</v>
      </c>
      <c r="C796" s="29" t="s">
        <v>1219</v>
      </c>
      <c r="D796" s="28" t="s">
        <v>19</v>
      </c>
      <c r="E796" s="28" t="s">
        <v>50</v>
      </c>
      <c r="F796" s="27" t="s">
        <v>47</v>
      </c>
      <c r="G796" s="27">
        <v>10</v>
      </c>
      <c r="H796" s="27">
        <v>10</v>
      </c>
      <c r="I796" s="27">
        <v>10</v>
      </c>
      <c r="J796" s="36">
        <f t="shared" si="21"/>
        <v>30</v>
      </c>
      <c r="K796" s="73"/>
      <c r="L796" s="36"/>
      <c r="M796" s="27" t="s">
        <v>22</v>
      </c>
    </row>
    <row r="797" s="3" customFormat="1" ht="27" spans="1:13">
      <c r="A797" s="27">
        <v>751</v>
      </c>
      <c r="B797" s="28" t="s">
        <v>1220</v>
      </c>
      <c r="C797" s="29" t="s">
        <v>1221</v>
      </c>
      <c r="D797" s="28" t="s">
        <v>19</v>
      </c>
      <c r="E797" s="28" t="s">
        <v>46</v>
      </c>
      <c r="F797" s="27" t="s">
        <v>47</v>
      </c>
      <c r="G797" s="27">
        <v>10</v>
      </c>
      <c r="H797" s="27">
        <v>10</v>
      </c>
      <c r="I797" s="27">
        <v>10</v>
      </c>
      <c r="J797" s="36">
        <f t="shared" si="21"/>
        <v>30</v>
      </c>
      <c r="K797" s="73"/>
      <c r="L797" s="36"/>
      <c r="M797" s="27" t="s">
        <v>22</v>
      </c>
    </row>
    <row r="798" s="3" customFormat="1" ht="27" spans="1:13">
      <c r="A798" s="27">
        <v>752</v>
      </c>
      <c r="B798" s="28" t="s">
        <v>1222</v>
      </c>
      <c r="C798" s="29" t="s">
        <v>1223</v>
      </c>
      <c r="D798" s="28" t="s">
        <v>19</v>
      </c>
      <c r="E798" s="28" t="s">
        <v>988</v>
      </c>
      <c r="F798" s="27" t="s">
        <v>47</v>
      </c>
      <c r="G798" s="27">
        <v>5</v>
      </c>
      <c r="H798" s="27">
        <v>5</v>
      </c>
      <c r="I798" s="27">
        <v>2</v>
      </c>
      <c r="J798" s="36">
        <f t="shared" si="21"/>
        <v>12</v>
      </c>
      <c r="K798" s="73"/>
      <c r="L798" s="36"/>
      <c r="M798" s="27" t="s">
        <v>22</v>
      </c>
    </row>
    <row r="799" s="3" customFormat="1" ht="27" spans="1:13">
      <c r="A799" s="27">
        <v>753</v>
      </c>
      <c r="B799" s="28" t="s">
        <v>1224</v>
      </c>
      <c r="C799" s="29" t="s">
        <v>1225</v>
      </c>
      <c r="D799" s="28" t="s">
        <v>19</v>
      </c>
      <c r="E799" s="28" t="s">
        <v>1226</v>
      </c>
      <c r="F799" s="27" t="s">
        <v>21</v>
      </c>
      <c r="G799" s="27">
        <v>5</v>
      </c>
      <c r="H799" s="27">
        <v>5</v>
      </c>
      <c r="I799" s="27">
        <v>2</v>
      </c>
      <c r="J799" s="36">
        <f t="shared" si="21"/>
        <v>12</v>
      </c>
      <c r="K799" s="73"/>
      <c r="L799" s="36"/>
      <c r="M799" s="27" t="s">
        <v>22</v>
      </c>
    </row>
    <row r="800" s="3" customFormat="1" ht="27" spans="1:13">
      <c r="A800" s="27">
        <v>754</v>
      </c>
      <c r="B800" s="28" t="s">
        <v>1227</v>
      </c>
      <c r="C800" s="29" t="s">
        <v>332</v>
      </c>
      <c r="D800" s="28" t="s">
        <v>19</v>
      </c>
      <c r="E800" s="28"/>
      <c r="F800" s="27" t="s">
        <v>333</v>
      </c>
      <c r="G800" s="27">
        <v>300</v>
      </c>
      <c r="H800" s="27">
        <v>100</v>
      </c>
      <c r="I800" s="27">
        <v>50</v>
      </c>
      <c r="J800" s="36">
        <f t="shared" si="21"/>
        <v>450</v>
      </c>
      <c r="K800" s="73"/>
      <c r="L800" s="36"/>
      <c r="M800" s="27" t="s">
        <v>22</v>
      </c>
    </row>
    <row r="801" s="3" customFormat="1" ht="27" spans="1:13">
      <c r="A801" s="27">
        <v>755</v>
      </c>
      <c r="B801" s="28" t="s">
        <v>1228</v>
      </c>
      <c r="C801" s="29" t="s">
        <v>1229</v>
      </c>
      <c r="D801" s="28" t="s">
        <v>19</v>
      </c>
      <c r="E801" s="28" t="s">
        <v>1230</v>
      </c>
      <c r="F801" s="27" t="s">
        <v>503</v>
      </c>
      <c r="G801" s="27">
        <v>100</v>
      </c>
      <c r="H801" s="27">
        <v>100</v>
      </c>
      <c r="I801" s="27">
        <v>30</v>
      </c>
      <c r="J801" s="36">
        <f t="shared" si="21"/>
        <v>230</v>
      </c>
      <c r="K801" s="73"/>
      <c r="L801" s="36"/>
      <c r="M801" s="27" t="s">
        <v>22</v>
      </c>
    </row>
    <row r="802" s="3" customFormat="1" ht="27" spans="1:13">
      <c r="A802" s="27">
        <v>756</v>
      </c>
      <c r="B802" s="28" t="s">
        <v>1231</v>
      </c>
      <c r="C802" s="29" t="s">
        <v>1232</v>
      </c>
      <c r="D802" s="28" t="s">
        <v>19</v>
      </c>
      <c r="E802" s="28" t="s">
        <v>1233</v>
      </c>
      <c r="F802" s="27" t="s">
        <v>47</v>
      </c>
      <c r="G802" s="27">
        <v>10</v>
      </c>
      <c r="H802" s="27">
        <v>10</v>
      </c>
      <c r="I802" s="27">
        <v>3</v>
      </c>
      <c r="J802" s="36">
        <f t="shared" si="21"/>
        <v>23</v>
      </c>
      <c r="K802" s="73"/>
      <c r="L802" s="36"/>
      <c r="M802" s="27" t="s">
        <v>22</v>
      </c>
    </row>
    <row r="803" s="3" customFormat="1" ht="27" spans="1:13">
      <c r="A803" s="27">
        <v>757</v>
      </c>
      <c r="B803" s="28" t="s">
        <v>1234</v>
      </c>
      <c r="C803" s="29" t="s">
        <v>1235</v>
      </c>
      <c r="D803" s="28" t="s">
        <v>19</v>
      </c>
      <c r="E803" s="28" t="s">
        <v>379</v>
      </c>
      <c r="F803" s="27" t="s">
        <v>47</v>
      </c>
      <c r="G803" s="27">
        <v>15</v>
      </c>
      <c r="H803" s="27">
        <v>15</v>
      </c>
      <c r="I803" s="27">
        <v>5</v>
      </c>
      <c r="J803" s="36">
        <f t="shared" si="21"/>
        <v>35</v>
      </c>
      <c r="K803" s="73"/>
      <c r="L803" s="36"/>
      <c r="M803" s="27" t="s">
        <v>22</v>
      </c>
    </row>
    <row r="804" s="3" customFormat="1" ht="27" spans="1:13">
      <c r="A804" s="27">
        <v>758</v>
      </c>
      <c r="B804" s="28" t="s">
        <v>1236</v>
      </c>
      <c r="C804" s="29" t="s">
        <v>1237</v>
      </c>
      <c r="D804" s="28" t="s">
        <v>19</v>
      </c>
      <c r="E804" s="28" t="s">
        <v>1164</v>
      </c>
      <c r="F804" s="27" t="s">
        <v>128</v>
      </c>
      <c r="G804" s="27">
        <v>5</v>
      </c>
      <c r="H804" s="27">
        <v>5</v>
      </c>
      <c r="I804" s="27">
        <v>2</v>
      </c>
      <c r="J804" s="36">
        <f t="shared" si="21"/>
        <v>12</v>
      </c>
      <c r="K804" s="73"/>
      <c r="L804" s="36"/>
      <c r="M804" s="27" t="s">
        <v>22</v>
      </c>
    </row>
    <row r="805" s="3" customFormat="1" ht="27" spans="1:13">
      <c r="A805" s="27">
        <v>759</v>
      </c>
      <c r="B805" s="28" t="s">
        <v>1238</v>
      </c>
      <c r="C805" s="29" t="s">
        <v>1239</v>
      </c>
      <c r="D805" s="28" t="s">
        <v>19</v>
      </c>
      <c r="E805" s="28" t="s">
        <v>1240</v>
      </c>
      <c r="F805" s="27" t="s">
        <v>1032</v>
      </c>
      <c r="G805" s="27">
        <v>3</v>
      </c>
      <c r="H805" s="27">
        <v>3</v>
      </c>
      <c r="I805" s="27">
        <v>2</v>
      </c>
      <c r="J805" s="36">
        <f t="shared" si="21"/>
        <v>8</v>
      </c>
      <c r="K805" s="73"/>
      <c r="L805" s="36"/>
      <c r="M805" s="27" t="s">
        <v>22</v>
      </c>
    </row>
    <row r="806" s="3" customFormat="1" ht="27" spans="1:13">
      <c r="A806" s="27">
        <v>760</v>
      </c>
      <c r="B806" s="35" t="s">
        <v>1241</v>
      </c>
      <c r="C806" s="43" t="s">
        <v>1242</v>
      </c>
      <c r="D806" s="72" t="s">
        <v>1243</v>
      </c>
      <c r="E806" s="35" t="s">
        <v>1244</v>
      </c>
      <c r="F806" s="27" t="s">
        <v>47</v>
      </c>
      <c r="G806" s="27">
        <v>8000</v>
      </c>
      <c r="H806" s="27">
        <v>5000</v>
      </c>
      <c r="I806" s="27">
        <v>5000</v>
      </c>
      <c r="J806" s="36">
        <f t="shared" si="21"/>
        <v>18000</v>
      </c>
      <c r="K806" s="73"/>
      <c r="L806" s="36"/>
      <c r="M806" s="27" t="s">
        <v>22</v>
      </c>
    </row>
    <row r="807" s="3" customFormat="1" ht="27" spans="1:13">
      <c r="A807" s="27">
        <v>761</v>
      </c>
      <c r="B807" s="28" t="s">
        <v>1245</v>
      </c>
      <c r="C807" s="29" t="s">
        <v>1246</v>
      </c>
      <c r="D807" s="27" t="s">
        <v>1247</v>
      </c>
      <c r="E807" s="28"/>
      <c r="F807" s="27" t="s">
        <v>333</v>
      </c>
      <c r="G807" s="27">
        <v>50</v>
      </c>
      <c r="H807" s="27">
        <v>50</v>
      </c>
      <c r="I807" s="27">
        <v>10</v>
      </c>
      <c r="J807" s="36">
        <f t="shared" si="21"/>
        <v>110</v>
      </c>
      <c r="K807" s="73"/>
      <c r="L807" s="36"/>
      <c r="M807" s="27" t="s">
        <v>22</v>
      </c>
    </row>
    <row r="808" s="3" customFormat="1" ht="27" spans="1:13">
      <c r="A808" s="27">
        <v>762</v>
      </c>
      <c r="B808" s="28" t="s">
        <v>1248</v>
      </c>
      <c r="C808" s="29" t="s">
        <v>1249</v>
      </c>
      <c r="D808" s="72" t="s">
        <v>1243</v>
      </c>
      <c r="E808" s="28"/>
      <c r="F808" s="27" t="s">
        <v>503</v>
      </c>
      <c r="G808" s="27">
        <v>5000</v>
      </c>
      <c r="H808" s="27">
        <v>5000</v>
      </c>
      <c r="I808" s="27">
        <v>1000</v>
      </c>
      <c r="J808" s="36">
        <f t="shared" si="21"/>
        <v>11000</v>
      </c>
      <c r="K808" s="73"/>
      <c r="L808" s="36"/>
      <c r="M808" s="27" t="s">
        <v>22</v>
      </c>
    </row>
    <row r="809" s="3" customFormat="1" ht="27" spans="1:13">
      <c r="A809" s="27">
        <v>763</v>
      </c>
      <c r="B809" s="28" t="s">
        <v>1250</v>
      </c>
      <c r="C809" s="29" t="s">
        <v>1251</v>
      </c>
      <c r="D809" s="28" t="s">
        <v>19</v>
      </c>
      <c r="E809" s="28" t="s">
        <v>1252</v>
      </c>
      <c r="F809" s="27" t="s">
        <v>128</v>
      </c>
      <c r="G809" s="27">
        <v>20</v>
      </c>
      <c r="H809" s="27">
        <v>20</v>
      </c>
      <c r="I809" s="27">
        <v>5</v>
      </c>
      <c r="J809" s="36">
        <f t="shared" si="21"/>
        <v>45</v>
      </c>
      <c r="K809" s="73"/>
      <c r="L809" s="36"/>
      <c r="M809" s="27" t="s">
        <v>22</v>
      </c>
    </row>
    <row r="810" s="3" customFormat="1" ht="27" spans="1:13">
      <c r="A810" s="27">
        <v>764</v>
      </c>
      <c r="B810" s="28" t="s">
        <v>1253</v>
      </c>
      <c r="C810" s="29" t="s">
        <v>1061</v>
      </c>
      <c r="D810" s="28" t="s">
        <v>19</v>
      </c>
      <c r="E810" s="28" t="s">
        <v>1254</v>
      </c>
      <c r="F810" s="27" t="s">
        <v>21</v>
      </c>
      <c r="G810" s="27">
        <v>2</v>
      </c>
      <c r="H810" s="27">
        <v>2</v>
      </c>
      <c r="I810" s="27">
        <v>1</v>
      </c>
      <c r="J810" s="36">
        <f t="shared" ref="J810:J817" si="22">G810+H810+I810</f>
        <v>5</v>
      </c>
      <c r="K810" s="73"/>
      <c r="L810" s="36"/>
      <c r="M810" s="27" t="s">
        <v>22</v>
      </c>
    </row>
    <row r="811" s="3" customFormat="1" ht="27" spans="1:13">
      <c r="A811" s="27">
        <v>765</v>
      </c>
      <c r="B811" s="28" t="s">
        <v>1255</v>
      </c>
      <c r="C811" s="29" t="s">
        <v>1061</v>
      </c>
      <c r="D811" s="28" t="s">
        <v>19</v>
      </c>
      <c r="E811" s="28" t="s">
        <v>1256</v>
      </c>
      <c r="F811" s="27" t="s">
        <v>21</v>
      </c>
      <c r="G811" s="27">
        <v>5</v>
      </c>
      <c r="H811" s="27">
        <v>5</v>
      </c>
      <c r="I811" s="27">
        <v>2</v>
      </c>
      <c r="J811" s="36">
        <f t="shared" si="22"/>
        <v>12</v>
      </c>
      <c r="K811" s="73"/>
      <c r="L811" s="36"/>
      <c r="M811" s="27" t="s">
        <v>22</v>
      </c>
    </row>
    <row r="812" s="3" customFormat="1" ht="27" spans="1:13">
      <c r="A812" s="27">
        <v>766</v>
      </c>
      <c r="B812" s="28" t="s">
        <v>1257</v>
      </c>
      <c r="C812" s="29" t="s">
        <v>653</v>
      </c>
      <c r="D812" s="28" t="s">
        <v>19</v>
      </c>
      <c r="E812" s="28" t="s">
        <v>1258</v>
      </c>
      <c r="F812" s="27" t="s">
        <v>21</v>
      </c>
      <c r="G812" s="27">
        <v>2</v>
      </c>
      <c r="H812" s="27">
        <v>5</v>
      </c>
      <c r="I812" s="27">
        <v>2</v>
      </c>
      <c r="J812" s="36">
        <f t="shared" si="22"/>
        <v>9</v>
      </c>
      <c r="K812" s="73"/>
      <c r="L812" s="36"/>
      <c r="M812" s="27" t="s">
        <v>22</v>
      </c>
    </row>
    <row r="813" s="3" customFormat="1" spans="1:13">
      <c r="A813" s="27">
        <v>767</v>
      </c>
      <c r="B813" s="28" t="s">
        <v>1259</v>
      </c>
      <c r="C813" s="29" t="s">
        <v>344</v>
      </c>
      <c r="D813" s="27" t="s">
        <v>345</v>
      </c>
      <c r="E813" s="28"/>
      <c r="F813" s="27" t="s">
        <v>333</v>
      </c>
      <c r="G813" s="27">
        <v>50</v>
      </c>
      <c r="H813" s="27">
        <v>50</v>
      </c>
      <c r="I813" s="27">
        <v>50</v>
      </c>
      <c r="J813" s="36">
        <f t="shared" si="22"/>
        <v>150</v>
      </c>
      <c r="K813" s="73"/>
      <c r="L813" s="36"/>
      <c r="M813" s="27" t="s">
        <v>22</v>
      </c>
    </row>
    <row r="814" s="3" customFormat="1" ht="27" spans="1:13">
      <c r="A814" s="27">
        <v>768</v>
      </c>
      <c r="B814" s="28" t="s">
        <v>1260</v>
      </c>
      <c r="C814" s="29" t="s">
        <v>1261</v>
      </c>
      <c r="D814" s="28" t="s">
        <v>19</v>
      </c>
      <c r="E814" s="28" t="s">
        <v>379</v>
      </c>
      <c r="F814" s="27" t="s">
        <v>47</v>
      </c>
      <c r="G814" s="27">
        <v>50</v>
      </c>
      <c r="H814" s="27">
        <v>50</v>
      </c>
      <c r="I814" s="27">
        <v>20</v>
      </c>
      <c r="J814" s="36">
        <f t="shared" si="22"/>
        <v>120</v>
      </c>
      <c r="K814" s="73"/>
      <c r="L814" s="36"/>
      <c r="M814" s="27" t="s">
        <v>22</v>
      </c>
    </row>
    <row r="815" s="3" customFormat="1" ht="27" spans="1:13">
      <c r="A815" s="27">
        <v>769</v>
      </c>
      <c r="B815" s="28" t="s">
        <v>1262</v>
      </c>
      <c r="C815" s="29" t="s">
        <v>1263</v>
      </c>
      <c r="D815" s="28" t="s">
        <v>19</v>
      </c>
      <c r="E815" s="28" t="s">
        <v>1264</v>
      </c>
      <c r="F815" s="27" t="s">
        <v>21</v>
      </c>
      <c r="G815" s="27">
        <v>2</v>
      </c>
      <c r="H815" s="27">
        <v>1</v>
      </c>
      <c r="I815" s="27">
        <v>2</v>
      </c>
      <c r="J815" s="36">
        <f t="shared" si="22"/>
        <v>5</v>
      </c>
      <c r="K815" s="73"/>
      <c r="L815" s="36"/>
      <c r="M815" s="27" t="s">
        <v>22</v>
      </c>
    </row>
    <row r="816" s="3" customFormat="1" ht="27" spans="1:13">
      <c r="A816" s="27">
        <v>770</v>
      </c>
      <c r="B816" s="35" t="s">
        <v>1038</v>
      </c>
      <c r="C816" s="43" t="s">
        <v>1039</v>
      </c>
      <c r="D816" s="28" t="s">
        <v>19</v>
      </c>
      <c r="E816" s="35" t="s">
        <v>1040</v>
      </c>
      <c r="F816" s="27" t="s">
        <v>21</v>
      </c>
      <c r="G816" s="27">
        <v>10</v>
      </c>
      <c r="H816" s="27">
        <v>10</v>
      </c>
      <c r="I816" s="27">
        <v>12</v>
      </c>
      <c r="J816" s="36">
        <f t="shared" si="22"/>
        <v>32</v>
      </c>
      <c r="K816" s="73"/>
      <c r="L816" s="36"/>
      <c r="M816" s="27" t="s">
        <v>22</v>
      </c>
    </row>
    <row r="817" s="3" customFormat="1" ht="27" spans="1:13">
      <c r="A817" s="27">
        <v>771</v>
      </c>
      <c r="B817" s="28" t="s">
        <v>1265</v>
      </c>
      <c r="C817" s="29" t="s">
        <v>1266</v>
      </c>
      <c r="D817" s="28" t="s">
        <v>19</v>
      </c>
      <c r="E817" s="28" t="s">
        <v>1267</v>
      </c>
      <c r="F817" s="27" t="s">
        <v>113</v>
      </c>
      <c r="G817" s="27">
        <v>10</v>
      </c>
      <c r="H817" s="27">
        <v>50</v>
      </c>
      <c r="I817" s="27">
        <v>100</v>
      </c>
      <c r="J817" s="36">
        <f t="shared" si="22"/>
        <v>160</v>
      </c>
      <c r="K817" s="73"/>
      <c r="L817" s="36"/>
      <c r="M817" s="27" t="s">
        <v>22</v>
      </c>
    </row>
    <row r="818" s="11" customFormat="1" ht="20.25" spans="1:13">
      <c r="A818" s="121"/>
      <c r="B818" s="106"/>
      <c r="C818" s="107"/>
      <c r="D818" s="108"/>
      <c r="E818" s="106"/>
      <c r="F818" s="108"/>
      <c r="G818" s="108"/>
      <c r="H818" s="108"/>
      <c r="I818" s="108"/>
      <c r="J818" s="108"/>
      <c r="K818" s="108"/>
      <c r="L818" s="108">
        <f>SUM(L683:L817)</f>
        <v>0</v>
      </c>
      <c r="M818" s="110"/>
    </row>
    <row r="819" s="11" customFormat="1" ht="20.25" spans="1:13">
      <c r="A819" s="26" t="s">
        <v>1268</v>
      </c>
      <c r="B819" s="123"/>
      <c r="C819" s="124"/>
      <c r="D819" s="26"/>
      <c r="E819" s="123"/>
      <c r="F819" s="26"/>
      <c r="G819" s="26"/>
      <c r="H819" s="26"/>
      <c r="I819" s="26"/>
      <c r="J819" s="26"/>
      <c r="K819" s="26"/>
      <c r="L819" s="26"/>
      <c r="M819" s="26"/>
    </row>
    <row r="820" s="2" customFormat="1" ht="42" customHeight="1" spans="1:13">
      <c r="A820" s="27" t="s">
        <v>4</v>
      </c>
      <c r="B820" s="28" t="s">
        <v>5</v>
      </c>
      <c r="C820" s="29"/>
      <c r="D820" s="27" t="s">
        <v>7</v>
      </c>
      <c r="E820" s="28" t="s">
        <v>8</v>
      </c>
      <c r="F820" s="27" t="s">
        <v>9</v>
      </c>
      <c r="G820" s="28" t="s">
        <v>10</v>
      </c>
      <c r="H820" s="28" t="s">
        <v>11</v>
      </c>
      <c r="I820" s="28" t="s">
        <v>12</v>
      </c>
      <c r="J820" s="36" t="s">
        <v>13</v>
      </c>
      <c r="K820" s="36" t="s">
        <v>14</v>
      </c>
      <c r="L820" s="36" t="s">
        <v>15</v>
      </c>
      <c r="M820" s="28" t="s">
        <v>16</v>
      </c>
    </row>
    <row r="821" s="2" customFormat="1" spans="1:13">
      <c r="A821" s="28">
        <v>772</v>
      </c>
      <c r="B821" s="28" t="s">
        <v>1269</v>
      </c>
      <c r="C821" s="29"/>
      <c r="D821" s="28" t="s">
        <v>1270</v>
      </c>
      <c r="E821" s="28" t="s">
        <v>1271</v>
      </c>
      <c r="F821" s="28" t="s">
        <v>1272</v>
      </c>
      <c r="G821" s="30">
        <v>10000</v>
      </c>
      <c r="H821" s="27">
        <v>10000</v>
      </c>
      <c r="I821" s="27">
        <v>8000</v>
      </c>
      <c r="J821" s="36">
        <f t="shared" ref="J821:J862" si="23">G821+H821+I821</f>
        <v>28000</v>
      </c>
      <c r="K821" s="73"/>
      <c r="L821" s="36"/>
      <c r="M821" s="27" t="s">
        <v>22</v>
      </c>
    </row>
    <row r="822" s="2" customFormat="1" spans="1:13">
      <c r="A822" s="28">
        <v>773</v>
      </c>
      <c r="B822" s="28" t="s">
        <v>1273</v>
      </c>
      <c r="C822" s="29"/>
      <c r="D822" s="28" t="s">
        <v>1274</v>
      </c>
      <c r="E822" s="28" t="s">
        <v>1275</v>
      </c>
      <c r="F822" s="28" t="s">
        <v>1272</v>
      </c>
      <c r="G822" s="28">
        <v>1500</v>
      </c>
      <c r="H822" s="27">
        <v>1000</v>
      </c>
      <c r="I822" s="27">
        <v>800</v>
      </c>
      <c r="J822" s="36">
        <f t="shared" si="23"/>
        <v>3300</v>
      </c>
      <c r="K822" s="73"/>
      <c r="L822" s="36"/>
      <c r="M822" s="27" t="s">
        <v>22</v>
      </c>
    </row>
    <row r="823" s="2" customFormat="1" spans="1:13">
      <c r="A823" s="28">
        <v>774</v>
      </c>
      <c r="B823" s="28" t="s">
        <v>1276</v>
      </c>
      <c r="C823" s="29"/>
      <c r="D823" s="28" t="s">
        <v>1270</v>
      </c>
      <c r="E823" s="28" t="s">
        <v>1277</v>
      </c>
      <c r="F823" s="28" t="s">
        <v>1272</v>
      </c>
      <c r="G823" s="28">
        <v>2000</v>
      </c>
      <c r="H823" s="27">
        <v>5000</v>
      </c>
      <c r="I823" s="27">
        <v>1500</v>
      </c>
      <c r="J823" s="36">
        <f t="shared" si="23"/>
        <v>8500</v>
      </c>
      <c r="K823" s="73"/>
      <c r="L823" s="36"/>
      <c r="M823" s="27" t="s">
        <v>22</v>
      </c>
    </row>
    <row r="824" s="2" customFormat="1" spans="1:13">
      <c r="A824" s="28">
        <v>775</v>
      </c>
      <c r="B824" s="28" t="s">
        <v>1278</v>
      </c>
      <c r="C824" s="29"/>
      <c r="D824" s="28" t="s">
        <v>1274</v>
      </c>
      <c r="E824" s="28" t="s">
        <v>1279</v>
      </c>
      <c r="F824" s="28" t="s">
        <v>1272</v>
      </c>
      <c r="G824" s="28">
        <v>3500</v>
      </c>
      <c r="H824" s="27">
        <v>3000</v>
      </c>
      <c r="I824" s="27">
        <v>1000</v>
      </c>
      <c r="J824" s="36">
        <f t="shared" si="23"/>
        <v>7500</v>
      </c>
      <c r="K824" s="73"/>
      <c r="L824" s="36"/>
      <c r="M824" s="27" t="s">
        <v>22</v>
      </c>
    </row>
    <row r="825" s="2" customFormat="1" spans="1:13">
      <c r="A825" s="28">
        <v>776</v>
      </c>
      <c r="B825" s="28" t="s">
        <v>1280</v>
      </c>
      <c r="C825" s="29"/>
      <c r="D825" s="28" t="s">
        <v>1270</v>
      </c>
      <c r="E825" s="28" t="s">
        <v>1281</v>
      </c>
      <c r="F825" s="28" t="s">
        <v>1272</v>
      </c>
      <c r="G825" s="28">
        <v>400</v>
      </c>
      <c r="H825" s="27">
        <v>1000</v>
      </c>
      <c r="I825" s="27">
        <v>200</v>
      </c>
      <c r="J825" s="36">
        <f t="shared" si="23"/>
        <v>1600</v>
      </c>
      <c r="K825" s="73"/>
      <c r="L825" s="36"/>
      <c r="M825" s="27" t="s">
        <v>22</v>
      </c>
    </row>
    <row r="826" s="2" customFormat="1" spans="1:13">
      <c r="A826" s="28">
        <v>777</v>
      </c>
      <c r="B826" s="28" t="s">
        <v>1282</v>
      </c>
      <c r="C826" s="29"/>
      <c r="D826" s="28" t="s">
        <v>1270</v>
      </c>
      <c r="E826" s="28" t="s">
        <v>1283</v>
      </c>
      <c r="F826" s="28" t="s">
        <v>1272</v>
      </c>
      <c r="G826" s="28">
        <v>100</v>
      </c>
      <c r="H826" s="27">
        <v>100</v>
      </c>
      <c r="I826" s="27">
        <v>100</v>
      </c>
      <c r="J826" s="36">
        <f t="shared" si="23"/>
        <v>300</v>
      </c>
      <c r="K826" s="73"/>
      <c r="L826" s="36"/>
      <c r="M826" s="27" t="s">
        <v>22</v>
      </c>
    </row>
    <row r="827" s="2" customFormat="1" spans="1:13">
      <c r="A827" s="28">
        <v>778</v>
      </c>
      <c r="B827" s="28" t="s">
        <v>1284</v>
      </c>
      <c r="C827" s="29"/>
      <c r="D827" s="28" t="s">
        <v>1270</v>
      </c>
      <c r="E827" s="28" t="s">
        <v>1277</v>
      </c>
      <c r="F827" s="28" t="s">
        <v>1272</v>
      </c>
      <c r="G827" s="28">
        <v>1200</v>
      </c>
      <c r="H827" s="27">
        <v>1000</v>
      </c>
      <c r="I827" s="27">
        <v>1000</v>
      </c>
      <c r="J827" s="36">
        <f t="shared" si="23"/>
        <v>3200</v>
      </c>
      <c r="K827" s="73"/>
      <c r="L827" s="36"/>
      <c r="M827" s="27" t="s">
        <v>22</v>
      </c>
    </row>
    <row r="828" s="2" customFormat="1" spans="1:13">
      <c r="A828" s="28">
        <v>779</v>
      </c>
      <c r="B828" s="28" t="s">
        <v>1285</v>
      </c>
      <c r="C828" s="29"/>
      <c r="D828" s="28" t="s">
        <v>1270</v>
      </c>
      <c r="E828" s="28" t="s">
        <v>1271</v>
      </c>
      <c r="F828" s="28" t="s">
        <v>1272</v>
      </c>
      <c r="G828" s="28">
        <v>1000</v>
      </c>
      <c r="H828" s="27">
        <v>800</v>
      </c>
      <c r="I828" s="27">
        <v>1000</v>
      </c>
      <c r="J828" s="36">
        <f t="shared" si="23"/>
        <v>2800</v>
      </c>
      <c r="K828" s="73"/>
      <c r="L828" s="36"/>
      <c r="M828" s="27" t="s">
        <v>22</v>
      </c>
    </row>
    <row r="829" s="2" customFormat="1" spans="1:13">
      <c r="A829" s="28">
        <v>780</v>
      </c>
      <c r="B829" s="28" t="s">
        <v>1286</v>
      </c>
      <c r="C829" s="29"/>
      <c r="D829" s="28" t="s">
        <v>1270</v>
      </c>
      <c r="E829" s="28" t="s">
        <v>1287</v>
      </c>
      <c r="F829" s="28" t="s">
        <v>1272</v>
      </c>
      <c r="G829" s="133">
        <v>200</v>
      </c>
      <c r="H829" s="27">
        <v>200</v>
      </c>
      <c r="I829" s="27">
        <v>100</v>
      </c>
      <c r="J829" s="36">
        <f t="shared" si="23"/>
        <v>500</v>
      </c>
      <c r="K829" s="73"/>
      <c r="L829" s="36"/>
      <c r="M829" s="27" t="s">
        <v>22</v>
      </c>
    </row>
    <row r="830" s="2" customFormat="1" spans="1:13">
      <c r="A830" s="28">
        <v>781</v>
      </c>
      <c r="B830" s="28" t="s">
        <v>1288</v>
      </c>
      <c r="C830" s="29"/>
      <c r="D830" s="28" t="s">
        <v>1270</v>
      </c>
      <c r="E830" s="28" t="s">
        <v>1277</v>
      </c>
      <c r="F830" s="28" t="s">
        <v>1272</v>
      </c>
      <c r="G830" s="28">
        <v>500</v>
      </c>
      <c r="H830" s="27">
        <v>500</v>
      </c>
      <c r="I830" s="27">
        <v>100</v>
      </c>
      <c r="J830" s="36">
        <f t="shared" si="23"/>
        <v>1100</v>
      </c>
      <c r="K830" s="73"/>
      <c r="L830" s="36"/>
      <c r="M830" s="27" t="s">
        <v>22</v>
      </c>
    </row>
    <row r="831" s="2" customFormat="1" spans="1:13">
      <c r="A831" s="28">
        <v>782</v>
      </c>
      <c r="B831" s="28" t="s">
        <v>1289</v>
      </c>
      <c r="C831" s="29"/>
      <c r="D831" s="28" t="s">
        <v>1274</v>
      </c>
      <c r="E831" s="28" t="s">
        <v>1279</v>
      </c>
      <c r="F831" s="28" t="s">
        <v>1272</v>
      </c>
      <c r="G831" s="28">
        <v>200</v>
      </c>
      <c r="H831" s="27">
        <v>500</v>
      </c>
      <c r="I831" s="27">
        <v>500</v>
      </c>
      <c r="J831" s="36">
        <f t="shared" si="23"/>
        <v>1200</v>
      </c>
      <c r="K831" s="73"/>
      <c r="L831" s="36"/>
      <c r="M831" s="27" t="s">
        <v>22</v>
      </c>
    </row>
    <row r="832" s="2" customFormat="1" spans="1:13">
      <c r="A832" s="28">
        <v>783</v>
      </c>
      <c r="B832" s="28" t="s">
        <v>1290</v>
      </c>
      <c r="C832" s="29"/>
      <c r="D832" s="28" t="s">
        <v>1270</v>
      </c>
      <c r="E832" s="28" t="s">
        <v>1279</v>
      </c>
      <c r="F832" s="28" t="s">
        <v>1272</v>
      </c>
      <c r="G832" s="28">
        <v>150</v>
      </c>
      <c r="H832" s="27">
        <v>150</v>
      </c>
      <c r="I832" s="27">
        <v>300</v>
      </c>
      <c r="J832" s="36">
        <f t="shared" si="23"/>
        <v>600</v>
      </c>
      <c r="K832" s="73"/>
      <c r="L832" s="36"/>
      <c r="M832" s="27" t="s">
        <v>22</v>
      </c>
    </row>
    <row r="833" s="2" customFormat="1" spans="1:13">
      <c r="A833" s="28">
        <v>784</v>
      </c>
      <c r="B833" s="28" t="s">
        <v>1291</v>
      </c>
      <c r="C833" s="29"/>
      <c r="D833" s="28" t="s">
        <v>1270</v>
      </c>
      <c r="E833" s="28" t="s">
        <v>1292</v>
      </c>
      <c r="F833" s="28" t="s">
        <v>1272</v>
      </c>
      <c r="G833" s="28">
        <v>400</v>
      </c>
      <c r="H833" s="27">
        <v>400</v>
      </c>
      <c r="I833" s="27">
        <v>100</v>
      </c>
      <c r="J833" s="36">
        <f t="shared" si="23"/>
        <v>900</v>
      </c>
      <c r="K833" s="73"/>
      <c r="L833" s="36"/>
      <c r="M833" s="27" t="s">
        <v>22</v>
      </c>
    </row>
    <row r="834" s="2" customFormat="1" spans="1:13">
      <c r="A834" s="28">
        <v>785</v>
      </c>
      <c r="B834" s="28" t="s">
        <v>1293</v>
      </c>
      <c r="C834" s="29"/>
      <c r="D834" s="28" t="s">
        <v>1270</v>
      </c>
      <c r="E834" s="28" t="s">
        <v>1294</v>
      </c>
      <c r="F834" s="28" t="s">
        <v>1272</v>
      </c>
      <c r="G834" s="28">
        <v>5000</v>
      </c>
      <c r="H834" s="27">
        <v>8000</v>
      </c>
      <c r="I834" s="27">
        <v>3000</v>
      </c>
      <c r="J834" s="36">
        <f t="shared" si="23"/>
        <v>16000</v>
      </c>
      <c r="K834" s="73"/>
      <c r="L834" s="36"/>
      <c r="M834" s="27" t="s">
        <v>22</v>
      </c>
    </row>
    <row r="835" s="2" customFormat="1" spans="1:13">
      <c r="A835" s="28">
        <v>786</v>
      </c>
      <c r="B835" s="28" t="s">
        <v>1295</v>
      </c>
      <c r="C835" s="29"/>
      <c r="D835" s="28" t="s">
        <v>1270</v>
      </c>
      <c r="E835" s="28" t="s">
        <v>1296</v>
      </c>
      <c r="F835" s="28" t="s">
        <v>1272</v>
      </c>
      <c r="G835" s="28">
        <v>1500</v>
      </c>
      <c r="H835" s="27">
        <v>1000</v>
      </c>
      <c r="I835" s="27">
        <v>300</v>
      </c>
      <c r="J835" s="36">
        <f t="shared" si="23"/>
        <v>2800</v>
      </c>
      <c r="K835" s="73"/>
      <c r="L835" s="36"/>
      <c r="M835" s="27" t="s">
        <v>22</v>
      </c>
    </row>
    <row r="836" s="2" customFormat="1" spans="1:13">
      <c r="A836" s="28">
        <v>787</v>
      </c>
      <c r="B836" s="28" t="s">
        <v>1297</v>
      </c>
      <c r="C836" s="29"/>
      <c r="D836" s="28" t="s">
        <v>1298</v>
      </c>
      <c r="E836" s="28" t="s">
        <v>1299</v>
      </c>
      <c r="F836" s="28" t="s">
        <v>1272</v>
      </c>
      <c r="G836" s="28">
        <v>150</v>
      </c>
      <c r="H836" s="27">
        <v>500</v>
      </c>
      <c r="I836" s="27">
        <v>100</v>
      </c>
      <c r="J836" s="36">
        <f t="shared" si="23"/>
        <v>750</v>
      </c>
      <c r="K836" s="73"/>
      <c r="L836" s="36"/>
      <c r="M836" s="27" t="s">
        <v>22</v>
      </c>
    </row>
    <row r="837" s="2" customFormat="1" spans="1:13">
      <c r="A837" s="28">
        <v>788</v>
      </c>
      <c r="B837" s="28" t="s">
        <v>1300</v>
      </c>
      <c r="C837" s="29"/>
      <c r="D837" s="28" t="s">
        <v>1270</v>
      </c>
      <c r="E837" s="28" t="s">
        <v>1281</v>
      </c>
      <c r="F837" s="28" t="s">
        <v>1272</v>
      </c>
      <c r="G837" s="28">
        <v>200</v>
      </c>
      <c r="H837" s="27">
        <v>200</v>
      </c>
      <c r="I837" s="27">
        <v>100</v>
      </c>
      <c r="J837" s="36">
        <f t="shared" si="23"/>
        <v>500</v>
      </c>
      <c r="K837" s="73"/>
      <c r="L837" s="36"/>
      <c r="M837" s="27" t="s">
        <v>22</v>
      </c>
    </row>
    <row r="838" s="2" customFormat="1" spans="1:13">
      <c r="A838" s="28">
        <v>789</v>
      </c>
      <c r="B838" s="28" t="s">
        <v>1301</v>
      </c>
      <c r="C838" s="29"/>
      <c r="D838" s="28" t="s">
        <v>1298</v>
      </c>
      <c r="E838" s="28" t="s">
        <v>1302</v>
      </c>
      <c r="F838" s="28" t="s">
        <v>1272</v>
      </c>
      <c r="G838" s="28">
        <v>500</v>
      </c>
      <c r="H838" s="27">
        <v>400</v>
      </c>
      <c r="I838" s="27">
        <v>200</v>
      </c>
      <c r="J838" s="36">
        <f t="shared" si="23"/>
        <v>1100</v>
      </c>
      <c r="K838" s="73"/>
      <c r="L838" s="36"/>
      <c r="M838" s="27" t="s">
        <v>22</v>
      </c>
    </row>
    <row r="839" s="2" customFormat="1" spans="1:13">
      <c r="A839" s="28">
        <v>790</v>
      </c>
      <c r="B839" s="28" t="s">
        <v>1303</v>
      </c>
      <c r="C839" s="29"/>
      <c r="D839" s="28" t="s">
        <v>1274</v>
      </c>
      <c r="E839" s="28" t="s">
        <v>1304</v>
      </c>
      <c r="F839" s="28" t="s">
        <v>1272</v>
      </c>
      <c r="G839" s="28">
        <v>300</v>
      </c>
      <c r="H839" s="27">
        <v>200</v>
      </c>
      <c r="I839" s="27">
        <v>500</v>
      </c>
      <c r="J839" s="36">
        <f t="shared" si="23"/>
        <v>1000</v>
      </c>
      <c r="K839" s="73"/>
      <c r="L839" s="36"/>
      <c r="M839" s="27" t="s">
        <v>22</v>
      </c>
    </row>
    <row r="840" s="2" customFormat="1" ht="27" spans="1:13">
      <c r="A840" s="28">
        <v>791</v>
      </c>
      <c r="B840" s="28" t="s">
        <v>1305</v>
      </c>
      <c r="C840" s="29"/>
      <c r="D840" s="28" t="s">
        <v>1270</v>
      </c>
      <c r="E840" s="28" t="s">
        <v>1306</v>
      </c>
      <c r="F840" s="28" t="s">
        <v>1272</v>
      </c>
      <c r="G840" s="28">
        <v>200</v>
      </c>
      <c r="H840" s="27">
        <v>200</v>
      </c>
      <c r="I840" s="27">
        <v>100</v>
      </c>
      <c r="J840" s="36">
        <f t="shared" si="23"/>
        <v>500</v>
      </c>
      <c r="K840" s="73"/>
      <c r="L840" s="36"/>
      <c r="M840" s="27" t="s">
        <v>22</v>
      </c>
    </row>
    <row r="841" s="2" customFormat="1" spans="1:13">
      <c r="A841" s="28">
        <v>792</v>
      </c>
      <c r="B841" s="28" t="s">
        <v>1307</v>
      </c>
      <c r="C841" s="29"/>
      <c r="D841" s="28" t="s">
        <v>1270</v>
      </c>
      <c r="E841" s="134" t="s">
        <v>1308</v>
      </c>
      <c r="F841" s="28" t="s">
        <v>1272</v>
      </c>
      <c r="G841" s="27">
        <v>300</v>
      </c>
      <c r="H841" s="27">
        <v>300</v>
      </c>
      <c r="I841" s="27">
        <v>200</v>
      </c>
      <c r="J841" s="36">
        <f t="shared" si="23"/>
        <v>800</v>
      </c>
      <c r="K841" s="73"/>
      <c r="L841" s="36"/>
      <c r="M841" s="27" t="s">
        <v>22</v>
      </c>
    </row>
    <row r="842" s="2" customFormat="1" spans="1:13">
      <c r="A842" s="28">
        <v>793</v>
      </c>
      <c r="B842" s="28" t="s">
        <v>1309</v>
      </c>
      <c r="C842" s="29"/>
      <c r="D842" s="28" t="s">
        <v>1270</v>
      </c>
      <c r="E842" s="134" t="s">
        <v>1310</v>
      </c>
      <c r="F842" s="28" t="s">
        <v>1272</v>
      </c>
      <c r="G842" s="27">
        <v>70</v>
      </c>
      <c r="H842" s="27">
        <v>50</v>
      </c>
      <c r="I842" s="27">
        <v>30</v>
      </c>
      <c r="J842" s="36">
        <f t="shared" si="23"/>
        <v>150</v>
      </c>
      <c r="K842" s="73"/>
      <c r="L842" s="36"/>
      <c r="M842" s="27" t="s">
        <v>22</v>
      </c>
    </row>
    <row r="843" s="2" customFormat="1" spans="1:13">
      <c r="A843" s="28">
        <v>794</v>
      </c>
      <c r="B843" s="28" t="s">
        <v>1311</v>
      </c>
      <c r="C843" s="29"/>
      <c r="D843" s="27" t="s">
        <v>1274</v>
      </c>
      <c r="E843" s="134" t="s">
        <v>1312</v>
      </c>
      <c r="F843" s="28" t="s">
        <v>1272</v>
      </c>
      <c r="G843" s="27">
        <v>30</v>
      </c>
      <c r="H843" s="27">
        <v>30</v>
      </c>
      <c r="I843" s="27">
        <v>10</v>
      </c>
      <c r="J843" s="36">
        <f t="shared" si="23"/>
        <v>70</v>
      </c>
      <c r="K843" s="73"/>
      <c r="L843" s="36"/>
      <c r="M843" s="27" t="s">
        <v>22</v>
      </c>
    </row>
    <row r="844" s="2" customFormat="1" spans="1:13">
      <c r="A844" s="28">
        <v>795</v>
      </c>
      <c r="B844" s="28" t="s">
        <v>1313</v>
      </c>
      <c r="C844" s="29"/>
      <c r="D844" s="28" t="s">
        <v>1270</v>
      </c>
      <c r="E844" s="134" t="s">
        <v>1314</v>
      </c>
      <c r="F844" s="28" t="s">
        <v>1272</v>
      </c>
      <c r="G844" s="27">
        <v>40</v>
      </c>
      <c r="H844" s="27">
        <v>40</v>
      </c>
      <c r="I844" s="27">
        <v>20</v>
      </c>
      <c r="J844" s="36">
        <f t="shared" si="23"/>
        <v>100</v>
      </c>
      <c r="K844" s="73"/>
      <c r="L844" s="36"/>
      <c r="M844" s="27" t="s">
        <v>22</v>
      </c>
    </row>
    <row r="845" s="2" customFormat="1" ht="27" spans="1:13">
      <c r="A845" s="28">
        <v>796</v>
      </c>
      <c r="B845" s="28" t="s">
        <v>1315</v>
      </c>
      <c r="C845" s="29"/>
      <c r="D845" s="27" t="s">
        <v>1298</v>
      </c>
      <c r="E845" s="134" t="s">
        <v>1316</v>
      </c>
      <c r="F845" s="28" t="s">
        <v>1272</v>
      </c>
      <c r="G845" s="27">
        <v>60</v>
      </c>
      <c r="H845" s="27">
        <v>60</v>
      </c>
      <c r="I845" s="27">
        <v>50</v>
      </c>
      <c r="J845" s="36">
        <f t="shared" si="23"/>
        <v>170</v>
      </c>
      <c r="K845" s="73"/>
      <c r="L845" s="36"/>
      <c r="M845" s="27" t="s">
        <v>22</v>
      </c>
    </row>
    <row r="846" s="2" customFormat="1" spans="1:13">
      <c r="A846" s="28">
        <v>797</v>
      </c>
      <c r="B846" s="28" t="s">
        <v>1317</v>
      </c>
      <c r="C846" s="29"/>
      <c r="D846" s="28" t="s">
        <v>1270</v>
      </c>
      <c r="E846" s="134" t="s">
        <v>1318</v>
      </c>
      <c r="F846" s="28" t="s">
        <v>1272</v>
      </c>
      <c r="G846" s="27">
        <v>160</v>
      </c>
      <c r="H846" s="27">
        <v>120</v>
      </c>
      <c r="I846" s="27">
        <v>100</v>
      </c>
      <c r="J846" s="36">
        <f t="shared" si="23"/>
        <v>380</v>
      </c>
      <c r="K846" s="73"/>
      <c r="L846" s="36"/>
      <c r="M846" s="27" t="s">
        <v>22</v>
      </c>
    </row>
    <row r="847" s="2" customFormat="1" spans="1:13">
      <c r="A847" s="28">
        <v>798</v>
      </c>
      <c r="B847" s="28" t="s">
        <v>1319</v>
      </c>
      <c r="C847" s="29"/>
      <c r="D847" s="28" t="s">
        <v>1270</v>
      </c>
      <c r="E847" s="134" t="s">
        <v>1320</v>
      </c>
      <c r="F847" s="28" t="s">
        <v>1272</v>
      </c>
      <c r="G847" s="27">
        <v>300</v>
      </c>
      <c r="H847" s="27">
        <v>250</v>
      </c>
      <c r="I847" s="27">
        <v>100</v>
      </c>
      <c r="J847" s="36">
        <f t="shared" si="23"/>
        <v>650</v>
      </c>
      <c r="K847" s="73"/>
      <c r="L847" s="36"/>
      <c r="M847" s="27" t="s">
        <v>22</v>
      </c>
    </row>
    <row r="848" s="2" customFormat="1" spans="1:13">
      <c r="A848" s="28">
        <v>799</v>
      </c>
      <c r="B848" s="28" t="s">
        <v>1321</v>
      </c>
      <c r="C848" s="29"/>
      <c r="D848" s="28" t="s">
        <v>1270</v>
      </c>
      <c r="E848" s="134" t="s">
        <v>1322</v>
      </c>
      <c r="F848" s="28" t="s">
        <v>1272</v>
      </c>
      <c r="G848" s="27">
        <v>100</v>
      </c>
      <c r="H848" s="27">
        <v>100</v>
      </c>
      <c r="I848" s="27">
        <v>50</v>
      </c>
      <c r="J848" s="36">
        <f t="shared" si="23"/>
        <v>250</v>
      </c>
      <c r="K848" s="73"/>
      <c r="L848" s="36"/>
      <c r="M848" s="27" t="s">
        <v>22</v>
      </c>
    </row>
    <row r="849" s="2" customFormat="1" spans="1:13">
      <c r="A849" s="28">
        <v>800</v>
      </c>
      <c r="B849" s="28" t="s">
        <v>1323</v>
      </c>
      <c r="C849" s="29"/>
      <c r="D849" s="28" t="s">
        <v>1270</v>
      </c>
      <c r="E849" s="134" t="s">
        <v>1324</v>
      </c>
      <c r="F849" s="28" t="s">
        <v>1272</v>
      </c>
      <c r="G849" s="27">
        <v>200</v>
      </c>
      <c r="H849" s="27">
        <v>200</v>
      </c>
      <c r="I849" s="27">
        <v>200</v>
      </c>
      <c r="J849" s="36">
        <f t="shared" si="23"/>
        <v>600</v>
      </c>
      <c r="K849" s="73"/>
      <c r="L849" s="36"/>
      <c r="M849" s="27" t="s">
        <v>22</v>
      </c>
    </row>
    <row r="850" s="2" customFormat="1" ht="27" spans="1:13">
      <c r="A850" s="28">
        <v>801</v>
      </c>
      <c r="B850" s="28" t="s">
        <v>1325</v>
      </c>
      <c r="C850" s="29"/>
      <c r="D850" s="28" t="s">
        <v>1270</v>
      </c>
      <c r="E850" s="134" t="s">
        <v>1326</v>
      </c>
      <c r="F850" s="28" t="s">
        <v>1272</v>
      </c>
      <c r="G850" s="27">
        <v>150</v>
      </c>
      <c r="H850" s="27">
        <v>150</v>
      </c>
      <c r="I850" s="27">
        <v>50</v>
      </c>
      <c r="J850" s="36">
        <f t="shared" si="23"/>
        <v>350</v>
      </c>
      <c r="K850" s="73"/>
      <c r="L850" s="36"/>
      <c r="M850" s="27" t="s">
        <v>22</v>
      </c>
    </row>
    <row r="851" s="2" customFormat="1" spans="1:13">
      <c r="A851" s="28">
        <v>802</v>
      </c>
      <c r="B851" s="28" t="s">
        <v>1327</v>
      </c>
      <c r="C851" s="29"/>
      <c r="D851" s="27" t="s">
        <v>1274</v>
      </c>
      <c r="E851" s="134" t="s">
        <v>1328</v>
      </c>
      <c r="F851" s="28" t="s">
        <v>1272</v>
      </c>
      <c r="G851" s="27">
        <v>20</v>
      </c>
      <c r="H851" s="27">
        <v>20</v>
      </c>
      <c r="I851" s="27">
        <v>20</v>
      </c>
      <c r="J851" s="36">
        <f t="shared" si="23"/>
        <v>60</v>
      </c>
      <c r="K851" s="73"/>
      <c r="L851" s="36"/>
      <c r="M851" s="27" t="s">
        <v>22</v>
      </c>
    </row>
    <row r="852" s="2" customFormat="1" spans="1:13">
      <c r="A852" s="28">
        <v>803</v>
      </c>
      <c r="B852" s="28" t="s">
        <v>1329</v>
      </c>
      <c r="C852" s="29"/>
      <c r="D852" s="27" t="s">
        <v>1270</v>
      </c>
      <c r="E852" s="134" t="s">
        <v>1330</v>
      </c>
      <c r="F852" s="28" t="s">
        <v>1272</v>
      </c>
      <c r="G852" s="27">
        <v>60</v>
      </c>
      <c r="H852" s="27">
        <v>60</v>
      </c>
      <c r="I852" s="27">
        <v>50</v>
      </c>
      <c r="J852" s="36">
        <f t="shared" si="23"/>
        <v>170</v>
      </c>
      <c r="K852" s="73"/>
      <c r="L852" s="36"/>
      <c r="M852" s="27" t="s">
        <v>22</v>
      </c>
    </row>
    <row r="853" s="2" customFormat="1" spans="1:13">
      <c r="A853" s="28">
        <v>804</v>
      </c>
      <c r="B853" s="28" t="s">
        <v>1331</v>
      </c>
      <c r="C853" s="29"/>
      <c r="D853" s="27" t="s">
        <v>1270</v>
      </c>
      <c r="E853" s="134" t="s">
        <v>1332</v>
      </c>
      <c r="F853" s="28" t="s">
        <v>1272</v>
      </c>
      <c r="G853" s="27">
        <v>30</v>
      </c>
      <c r="H853" s="27">
        <v>30</v>
      </c>
      <c r="I853" s="27">
        <v>30</v>
      </c>
      <c r="J853" s="36">
        <f t="shared" si="23"/>
        <v>90</v>
      </c>
      <c r="K853" s="73"/>
      <c r="L853" s="36"/>
      <c r="M853" s="27" t="s">
        <v>22</v>
      </c>
    </row>
    <row r="854" s="2" customFormat="1" ht="27" spans="1:13">
      <c r="A854" s="28">
        <v>805</v>
      </c>
      <c r="B854" s="28" t="s">
        <v>1333</v>
      </c>
      <c r="C854" s="29"/>
      <c r="D854" s="27" t="s">
        <v>1270</v>
      </c>
      <c r="E854" s="134" t="s">
        <v>1316</v>
      </c>
      <c r="F854" s="28" t="s">
        <v>1272</v>
      </c>
      <c r="G854" s="27">
        <v>40</v>
      </c>
      <c r="H854" s="27">
        <v>40</v>
      </c>
      <c r="I854" s="27">
        <v>50</v>
      </c>
      <c r="J854" s="36">
        <f t="shared" si="23"/>
        <v>130</v>
      </c>
      <c r="K854" s="73"/>
      <c r="L854" s="36"/>
      <c r="M854" s="27" t="s">
        <v>22</v>
      </c>
    </row>
    <row r="855" s="2" customFormat="1" spans="1:13">
      <c r="A855" s="28">
        <v>806</v>
      </c>
      <c r="B855" s="28" t="s">
        <v>1334</v>
      </c>
      <c r="C855" s="29"/>
      <c r="D855" s="27" t="s">
        <v>1298</v>
      </c>
      <c r="E855" s="134" t="s">
        <v>1335</v>
      </c>
      <c r="F855" s="28" t="s">
        <v>1272</v>
      </c>
      <c r="G855" s="27">
        <v>60</v>
      </c>
      <c r="H855" s="27">
        <v>60</v>
      </c>
      <c r="I855" s="27">
        <v>100</v>
      </c>
      <c r="J855" s="36">
        <f t="shared" si="23"/>
        <v>220</v>
      </c>
      <c r="K855" s="73"/>
      <c r="L855" s="36"/>
      <c r="M855" s="27" t="s">
        <v>22</v>
      </c>
    </row>
    <row r="856" s="2" customFormat="1" spans="1:13">
      <c r="A856" s="28">
        <v>807</v>
      </c>
      <c r="B856" s="28" t="s">
        <v>1336</v>
      </c>
      <c r="C856" s="29"/>
      <c r="D856" s="27" t="s">
        <v>1298</v>
      </c>
      <c r="E856" s="134" t="s">
        <v>1337</v>
      </c>
      <c r="F856" s="28" t="s">
        <v>1272</v>
      </c>
      <c r="G856" s="27">
        <v>70</v>
      </c>
      <c r="H856" s="27">
        <v>70</v>
      </c>
      <c r="I856" s="27">
        <v>30</v>
      </c>
      <c r="J856" s="36">
        <f t="shared" si="23"/>
        <v>170</v>
      </c>
      <c r="K856" s="73"/>
      <c r="L856" s="36"/>
      <c r="M856" s="27" t="s">
        <v>22</v>
      </c>
    </row>
    <row r="857" s="2" customFormat="1" spans="1:13">
      <c r="A857" s="28">
        <v>808</v>
      </c>
      <c r="B857" s="28" t="s">
        <v>1338</v>
      </c>
      <c r="C857" s="29"/>
      <c r="D857" s="27" t="s">
        <v>1274</v>
      </c>
      <c r="E857" s="134" t="s">
        <v>1339</v>
      </c>
      <c r="F857" s="28" t="s">
        <v>21</v>
      </c>
      <c r="G857" s="27">
        <v>20</v>
      </c>
      <c r="H857" s="27">
        <v>20</v>
      </c>
      <c r="I857" s="27">
        <v>50</v>
      </c>
      <c r="J857" s="36">
        <f t="shared" si="23"/>
        <v>90</v>
      </c>
      <c r="K857" s="73"/>
      <c r="L857" s="36"/>
      <c r="M857" s="27" t="s">
        <v>22</v>
      </c>
    </row>
    <row r="858" s="2" customFormat="1" ht="27" spans="1:13">
      <c r="A858" s="28">
        <v>809</v>
      </c>
      <c r="B858" s="28" t="s">
        <v>1340</v>
      </c>
      <c r="C858" s="29"/>
      <c r="D858" s="27" t="s">
        <v>1274</v>
      </c>
      <c r="E858" s="134" t="s">
        <v>1341</v>
      </c>
      <c r="F858" s="28" t="s">
        <v>1272</v>
      </c>
      <c r="G858" s="27">
        <v>150</v>
      </c>
      <c r="H858" s="27">
        <v>150</v>
      </c>
      <c r="I858" s="27">
        <v>200</v>
      </c>
      <c r="J858" s="36">
        <f t="shared" si="23"/>
        <v>500</v>
      </c>
      <c r="K858" s="73"/>
      <c r="L858" s="36"/>
      <c r="M858" s="27" t="s">
        <v>22</v>
      </c>
    </row>
    <row r="859" s="2" customFormat="1" spans="1:13">
      <c r="A859" s="28">
        <v>810</v>
      </c>
      <c r="B859" s="28" t="s">
        <v>1342</v>
      </c>
      <c r="C859" s="29"/>
      <c r="D859" s="27" t="s">
        <v>1274</v>
      </c>
      <c r="E859" s="134" t="s">
        <v>1343</v>
      </c>
      <c r="F859" s="28" t="s">
        <v>21</v>
      </c>
      <c r="G859" s="27">
        <v>200</v>
      </c>
      <c r="H859" s="27">
        <v>500</v>
      </c>
      <c r="I859" s="27">
        <v>300</v>
      </c>
      <c r="J859" s="36">
        <f t="shared" si="23"/>
        <v>1000</v>
      </c>
      <c r="K859" s="73"/>
      <c r="L859" s="36"/>
      <c r="M859" s="27" t="s">
        <v>22</v>
      </c>
    </row>
    <row r="860" s="8" customFormat="1" spans="1:13">
      <c r="A860" s="28">
        <v>811</v>
      </c>
      <c r="B860" s="28" t="s">
        <v>1344</v>
      </c>
      <c r="C860" s="29"/>
      <c r="D860" s="28" t="s">
        <v>1274</v>
      </c>
      <c r="E860" s="28" t="s">
        <v>1345</v>
      </c>
      <c r="F860" s="28" t="s">
        <v>21</v>
      </c>
      <c r="G860" s="28">
        <v>200</v>
      </c>
      <c r="H860" s="27">
        <v>200</v>
      </c>
      <c r="I860" s="27">
        <v>100</v>
      </c>
      <c r="J860" s="36">
        <f t="shared" si="23"/>
        <v>500</v>
      </c>
      <c r="K860" s="73"/>
      <c r="L860" s="36"/>
      <c r="M860" s="27" t="s">
        <v>22</v>
      </c>
    </row>
    <row r="861" s="8" customFormat="1" ht="27" spans="1:13">
      <c r="A861" s="28">
        <v>812</v>
      </c>
      <c r="B861" s="28" t="s">
        <v>1346</v>
      </c>
      <c r="C861" s="29"/>
      <c r="D861" s="28" t="s">
        <v>1274</v>
      </c>
      <c r="E861" s="28" t="s">
        <v>1347</v>
      </c>
      <c r="F861" s="28" t="s">
        <v>21</v>
      </c>
      <c r="G861" s="28">
        <v>200</v>
      </c>
      <c r="H861" s="27">
        <v>200</v>
      </c>
      <c r="I861" s="27">
        <v>100</v>
      </c>
      <c r="J861" s="36">
        <f t="shared" si="23"/>
        <v>500</v>
      </c>
      <c r="K861" s="73"/>
      <c r="L861" s="36"/>
      <c r="M861" s="27" t="s">
        <v>22</v>
      </c>
    </row>
    <row r="862" s="8" customFormat="1" spans="1:13">
      <c r="A862" s="28">
        <v>813</v>
      </c>
      <c r="B862" s="28" t="s">
        <v>1348</v>
      </c>
      <c r="C862" s="29"/>
      <c r="D862" s="28" t="s">
        <v>1274</v>
      </c>
      <c r="E862" s="28" t="s">
        <v>1349</v>
      </c>
      <c r="F862" s="28" t="s">
        <v>21</v>
      </c>
      <c r="G862" s="28">
        <v>20</v>
      </c>
      <c r="H862" s="27">
        <v>20</v>
      </c>
      <c r="I862" s="27">
        <v>10</v>
      </c>
      <c r="J862" s="36">
        <f t="shared" si="23"/>
        <v>50</v>
      </c>
      <c r="K862" s="73"/>
      <c r="L862" s="36"/>
      <c r="M862" s="27" t="s">
        <v>22</v>
      </c>
    </row>
    <row r="863" s="8" customFormat="1" ht="20.25" spans="1:13">
      <c r="A863" s="135"/>
      <c r="B863" s="106"/>
      <c r="C863" s="107"/>
      <c r="D863" s="108"/>
      <c r="E863" s="106"/>
      <c r="F863" s="108"/>
      <c r="G863" s="108"/>
      <c r="H863" s="108"/>
      <c r="I863" s="108"/>
      <c r="J863" s="108"/>
      <c r="K863" s="108"/>
      <c r="L863" s="108">
        <f>SUM(L821:L862)</f>
        <v>0</v>
      </c>
      <c r="M863" s="110"/>
    </row>
    <row r="864" s="8" customFormat="1" ht="20.25" spans="1:13">
      <c r="A864" s="136" t="s">
        <v>1350</v>
      </c>
      <c r="B864" s="123"/>
      <c r="C864" s="124"/>
      <c r="D864" s="26"/>
      <c r="E864" s="123"/>
      <c r="F864" s="26"/>
      <c r="G864" s="26"/>
      <c r="H864" s="26"/>
      <c r="I864" s="26"/>
      <c r="J864" s="26"/>
      <c r="K864" s="26"/>
      <c r="L864" s="26"/>
      <c r="M864" s="26"/>
    </row>
    <row r="865" s="8" customFormat="1" ht="39" customHeight="1" spans="1:14">
      <c r="A865" s="27" t="s">
        <v>4</v>
      </c>
      <c r="B865" s="36" t="s">
        <v>5</v>
      </c>
      <c r="C865" s="137" t="s">
        <v>6</v>
      </c>
      <c r="D865" s="72" t="s">
        <v>7</v>
      </c>
      <c r="E865" s="76" t="s">
        <v>8</v>
      </c>
      <c r="F865" s="27" t="s">
        <v>9</v>
      </c>
      <c r="G865" s="28" t="s">
        <v>10</v>
      </c>
      <c r="H865" s="28" t="s">
        <v>11</v>
      </c>
      <c r="I865" s="28" t="s">
        <v>12</v>
      </c>
      <c r="J865" s="36" t="s">
        <v>13</v>
      </c>
      <c r="K865" s="36" t="s">
        <v>14</v>
      </c>
      <c r="L865" s="36" t="s">
        <v>15</v>
      </c>
      <c r="M865" s="145" t="s">
        <v>16</v>
      </c>
      <c r="N865" s="146" t="s">
        <v>1351</v>
      </c>
    </row>
    <row r="866" s="8" customFormat="1" ht="62.1" customHeight="1" spans="1:14">
      <c r="A866" s="138">
        <v>814</v>
      </c>
      <c r="B866" s="36" t="s">
        <v>1352</v>
      </c>
      <c r="C866" s="36" t="s">
        <v>1353</v>
      </c>
      <c r="D866" s="72" t="s">
        <v>1243</v>
      </c>
      <c r="E866" s="76" t="s">
        <v>1354</v>
      </c>
      <c r="F866" s="27" t="s">
        <v>1071</v>
      </c>
      <c r="G866" s="27">
        <v>9000</v>
      </c>
      <c r="H866" s="139">
        <v>5000</v>
      </c>
      <c r="I866" s="139">
        <v>2000</v>
      </c>
      <c r="J866" s="36">
        <f t="shared" ref="J866:J905" si="24">G866+H866+I866</f>
        <v>16000</v>
      </c>
      <c r="K866" s="73"/>
      <c r="L866" s="36"/>
      <c r="M866" s="134" t="s">
        <v>989</v>
      </c>
      <c r="N866" s="147"/>
    </row>
    <row r="867" s="8" customFormat="1" ht="68.1" customHeight="1" spans="1:14">
      <c r="A867" s="138">
        <v>815</v>
      </c>
      <c r="B867" s="36" t="s">
        <v>1355</v>
      </c>
      <c r="C867" s="36" t="s">
        <v>1356</v>
      </c>
      <c r="D867" s="72" t="s">
        <v>1243</v>
      </c>
      <c r="E867" s="76" t="s">
        <v>1357</v>
      </c>
      <c r="F867" s="27" t="s">
        <v>21</v>
      </c>
      <c r="G867" s="27">
        <v>800</v>
      </c>
      <c r="H867" s="139">
        <v>4000</v>
      </c>
      <c r="I867" s="139">
        <v>200</v>
      </c>
      <c r="J867" s="36">
        <f t="shared" si="24"/>
        <v>5000</v>
      </c>
      <c r="K867" s="73"/>
      <c r="L867" s="36"/>
      <c r="M867" s="27" t="s">
        <v>22</v>
      </c>
      <c r="N867" s="147"/>
    </row>
    <row r="868" s="8" customFormat="1" ht="60.95" customHeight="1" spans="1:14">
      <c r="A868" s="138">
        <v>816</v>
      </c>
      <c r="B868" s="36" t="s">
        <v>1358</v>
      </c>
      <c r="C868" s="36" t="s">
        <v>1356</v>
      </c>
      <c r="D868" s="72" t="s">
        <v>1243</v>
      </c>
      <c r="E868" s="76" t="s">
        <v>1359</v>
      </c>
      <c r="F868" s="27" t="s">
        <v>21</v>
      </c>
      <c r="G868" s="27">
        <v>1000</v>
      </c>
      <c r="H868" s="139">
        <v>800</v>
      </c>
      <c r="I868" s="139">
        <v>200</v>
      </c>
      <c r="J868" s="36">
        <f t="shared" si="24"/>
        <v>2000</v>
      </c>
      <c r="K868" s="73"/>
      <c r="L868" s="36"/>
      <c r="M868" s="134" t="s">
        <v>989</v>
      </c>
      <c r="N868" s="147"/>
    </row>
    <row r="869" s="8" customFormat="1" ht="63" customHeight="1" spans="1:14">
      <c r="A869" s="138">
        <v>817</v>
      </c>
      <c r="B869" s="36" t="s">
        <v>1360</v>
      </c>
      <c r="C869" s="36" t="s">
        <v>1361</v>
      </c>
      <c r="D869" s="72" t="s">
        <v>1243</v>
      </c>
      <c r="E869" s="76" t="s">
        <v>1362</v>
      </c>
      <c r="F869" s="27" t="s">
        <v>21</v>
      </c>
      <c r="G869" s="27">
        <v>5000</v>
      </c>
      <c r="H869" s="139">
        <v>5000</v>
      </c>
      <c r="I869" s="139">
        <v>2500</v>
      </c>
      <c r="J869" s="36">
        <f t="shared" si="24"/>
        <v>12500</v>
      </c>
      <c r="K869" s="73"/>
      <c r="L869" s="36"/>
      <c r="M869" s="27" t="s">
        <v>22</v>
      </c>
      <c r="N869" s="147"/>
    </row>
    <row r="870" s="8" customFormat="1" ht="60.95" customHeight="1" spans="1:14">
      <c r="A870" s="138">
        <v>818</v>
      </c>
      <c r="B870" s="36" t="s">
        <v>1363</v>
      </c>
      <c r="C870" s="36" t="s">
        <v>1361</v>
      </c>
      <c r="D870" s="72" t="s">
        <v>1243</v>
      </c>
      <c r="E870" s="76" t="s">
        <v>1364</v>
      </c>
      <c r="F870" s="27" t="s">
        <v>21</v>
      </c>
      <c r="G870" s="27">
        <v>0</v>
      </c>
      <c r="H870" s="139">
        <v>1500</v>
      </c>
      <c r="I870" s="139">
        <v>200</v>
      </c>
      <c r="J870" s="36">
        <f t="shared" si="24"/>
        <v>1700</v>
      </c>
      <c r="K870" s="73"/>
      <c r="L870" s="36"/>
      <c r="M870" s="27" t="s">
        <v>22</v>
      </c>
      <c r="N870" s="147"/>
    </row>
    <row r="871" s="8" customFormat="1" ht="63.75" customHeight="1" spans="1:14">
      <c r="A871" s="138">
        <v>819</v>
      </c>
      <c r="B871" s="40" t="s">
        <v>1365</v>
      </c>
      <c r="C871" s="40" t="s">
        <v>1366</v>
      </c>
      <c r="D871" s="72" t="s">
        <v>1243</v>
      </c>
      <c r="E871" s="76" t="s">
        <v>1367</v>
      </c>
      <c r="F871" s="27" t="s">
        <v>21</v>
      </c>
      <c r="G871" s="27">
        <v>230</v>
      </c>
      <c r="H871" s="139">
        <v>300</v>
      </c>
      <c r="I871" s="139">
        <v>120</v>
      </c>
      <c r="J871" s="36">
        <f t="shared" si="24"/>
        <v>650</v>
      </c>
      <c r="K871" s="73"/>
      <c r="L871" s="36"/>
      <c r="M871" s="27" t="s">
        <v>22</v>
      </c>
      <c r="N871" s="147"/>
    </row>
    <row r="872" s="12" customFormat="1" ht="75" customHeight="1" spans="1:14">
      <c r="A872" s="138">
        <v>820</v>
      </c>
      <c r="B872" s="140" t="s">
        <v>1368</v>
      </c>
      <c r="C872" s="141" t="s">
        <v>1369</v>
      </c>
      <c r="D872" s="72" t="s">
        <v>1243</v>
      </c>
      <c r="E872" s="76" t="s">
        <v>1370</v>
      </c>
      <c r="F872" s="27" t="s">
        <v>21</v>
      </c>
      <c r="G872" s="27">
        <v>30</v>
      </c>
      <c r="H872" s="139"/>
      <c r="I872" s="139">
        <v>50</v>
      </c>
      <c r="J872" s="36">
        <f t="shared" si="24"/>
        <v>80</v>
      </c>
      <c r="K872" s="73"/>
      <c r="L872" s="36"/>
      <c r="M872" s="27" t="s">
        <v>22</v>
      </c>
      <c r="N872" s="148" t="str">
        <f>_xlfn.DISPIMG("ID_AA6BE26332474F5BBF3B281374EAA9AC",1)</f>
        <v>=DISPIMG("ID_AA6BE26332474F5BBF3B281374EAA9AC",1)</v>
      </c>
    </row>
    <row r="873" s="12" customFormat="1" ht="75" customHeight="1" spans="1:14">
      <c r="A873" s="138">
        <v>821</v>
      </c>
      <c r="B873" s="140" t="s">
        <v>1371</v>
      </c>
      <c r="C873" s="142" t="s">
        <v>1372</v>
      </c>
      <c r="D873" s="72" t="s">
        <v>1243</v>
      </c>
      <c r="E873" s="76" t="s">
        <v>1373</v>
      </c>
      <c r="F873" s="27" t="s">
        <v>21</v>
      </c>
      <c r="G873" s="27">
        <v>30</v>
      </c>
      <c r="H873" s="139"/>
      <c r="I873" s="139">
        <v>20</v>
      </c>
      <c r="J873" s="36">
        <f t="shared" si="24"/>
        <v>50</v>
      </c>
      <c r="K873" s="73"/>
      <c r="L873" s="36"/>
      <c r="M873" s="27" t="s">
        <v>22</v>
      </c>
      <c r="N873" s="148" t="str">
        <f>_xlfn.DISPIMG("ID_ABC002FA52EA477CA063E77F870B1E2D",1)</f>
        <v>=DISPIMG("ID_ABC002FA52EA477CA063E77F870B1E2D",1)</v>
      </c>
    </row>
    <row r="874" s="8" customFormat="1" ht="75" customHeight="1" spans="1:14">
      <c r="A874" s="138">
        <v>822</v>
      </c>
      <c r="B874" s="98" t="s">
        <v>1374</v>
      </c>
      <c r="C874" s="98" t="s">
        <v>1375</v>
      </c>
      <c r="D874" s="72" t="s">
        <v>1243</v>
      </c>
      <c r="E874" s="76" t="s">
        <v>1376</v>
      </c>
      <c r="F874" s="27" t="s">
        <v>21</v>
      </c>
      <c r="G874" s="27">
        <v>150</v>
      </c>
      <c r="H874" s="139">
        <v>100</v>
      </c>
      <c r="I874" s="139">
        <v>10</v>
      </c>
      <c r="J874" s="36">
        <f t="shared" si="24"/>
        <v>260</v>
      </c>
      <c r="K874" s="73"/>
      <c r="L874" s="36"/>
      <c r="M874" s="27" t="s">
        <v>22</v>
      </c>
      <c r="N874" s="147"/>
    </row>
    <row r="875" s="8" customFormat="1" ht="78.95" customHeight="1" spans="1:14">
      <c r="A875" s="138">
        <v>823</v>
      </c>
      <c r="B875" s="36" t="s">
        <v>1377</v>
      </c>
      <c r="C875" s="36" t="s">
        <v>1378</v>
      </c>
      <c r="D875" s="72" t="s">
        <v>1243</v>
      </c>
      <c r="E875" s="76" t="s">
        <v>1379</v>
      </c>
      <c r="F875" s="27" t="s">
        <v>21</v>
      </c>
      <c r="G875" s="27">
        <v>1500</v>
      </c>
      <c r="H875" s="139">
        <v>1500</v>
      </c>
      <c r="I875" s="139">
        <v>700</v>
      </c>
      <c r="J875" s="36">
        <f t="shared" si="24"/>
        <v>3700</v>
      </c>
      <c r="K875" s="73"/>
      <c r="L875" s="36"/>
      <c r="M875" s="28" t="s">
        <v>989</v>
      </c>
      <c r="N875" s="147"/>
    </row>
    <row r="876" s="8" customFormat="1" ht="78.95" customHeight="1" spans="1:14">
      <c r="A876" s="138">
        <v>824</v>
      </c>
      <c r="B876" s="36" t="s">
        <v>1380</v>
      </c>
      <c r="C876" s="143" t="s">
        <v>1381</v>
      </c>
      <c r="D876" s="72" t="s">
        <v>1243</v>
      </c>
      <c r="E876" s="76" t="s">
        <v>1382</v>
      </c>
      <c r="F876" s="27" t="s">
        <v>21</v>
      </c>
      <c r="G876" s="27">
        <v>10</v>
      </c>
      <c r="H876" s="139">
        <v>30</v>
      </c>
      <c r="I876" s="139">
        <v>2</v>
      </c>
      <c r="J876" s="36">
        <f t="shared" si="24"/>
        <v>42</v>
      </c>
      <c r="K876" s="73"/>
      <c r="L876" s="36"/>
      <c r="M876" s="27" t="s">
        <v>22</v>
      </c>
      <c r="N876" s="149" t="str">
        <f>_xlfn.DISPIMG("ID_3E95D52201A94758B44C695418860AD2",1)</f>
        <v>=DISPIMG("ID_3E95D52201A94758B44C695418860AD2",1)</v>
      </c>
    </row>
    <row r="877" s="13" customFormat="1" ht="72.95" customHeight="1" spans="1:14">
      <c r="A877" s="138">
        <v>825</v>
      </c>
      <c r="B877" s="36" t="s">
        <v>1383</v>
      </c>
      <c r="C877" s="36" t="s">
        <v>1384</v>
      </c>
      <c r="D877" s="72" t="s">
        <v>1243</v>
      </c>
      <c r="E877" s="76" t="s">
        <v>1385</v>
      </c>
      <c r="F877" s="27" t="s">
        <v>21</v>
      </c>
      <c r="G877" s="27">
        <v>10</v>
      </c>
      <c r="H877" s="139">
        <v>10</v>
      </c>
      <c r="I877" s="139">
        <v>5</v>
      </c>
      <c r="J877" s="36">
        <f t="shared" si="24"/>
        <v>25</v>
      </c>
      <c r="K877" s="73"/>
      <c r="L877" s="36"/>
      <c r="M877" s="27" t="s">
        <v>22</v>
      </c>
      <c r="N877" s="149"/>
    </row>
    <row r="878" s="8" customFormat="1" ht="66" customHeight="1" spans="1:14">
      <c r="A878" s="138">
        <v>826</v>
      </c>
      <c r="B878" s="36" t="s">
        <v>1386</v>
      </c>
      <c r="C878" s="36" t="s">
        <v>1384</v>
      </c>
      <c r="D878" s="72" t="s">
        <v>1243</v>
      </c>
      <c r="E878" s="76" t="s">
        <v>1387</v>
      </c>
      <c r="F878" s="27" t="s">
        <v>21</v>
      </c>
      <c r="G878" s="27">
        <v>20</v>
      </c>
      <c r="H878" s="139">
        <v>24</v>
      </c>
      <c r="I878" s="139">
        <v>10</v>
      </c>
      <c r="J878" s="36">
        <f t="shared" si="24"/>
        <v>54</v>
      </c>
      <c r="K878" s="73"/>
      <c r="L878" s="36"/>
      <c r="M878" s="27" t="s">
        <v>22</v>
      </c>
      <c r="N878" s="147"/>
    </row>
    <row r="879" s="8" customFormat="1" ht="72" customHeight="1" spans="1:14">
      <c r="A879" s="138">
        <v>827</v>
      </c>
      <c r="B879" s="36" t="s">
        <v>1388</v>
      </c>
      <c r="C879" s="36" t="s">
        <v>1389</v>
      </c>
      <c r="D879" s="72" t="s">
        <v>1243</v>
      </c>
      <c r="E879" s="76" t="s">
        <v>1390</v>
      </c>
      <c r="F879" s="27" t="s">
        <v>21</v>
      </c>
      <c r="G879" s="27">
        <v>20</v>
      </c>
      <c r="H879" s="139">
        <v>20</v>
      </c>
      <c r="I879" s="139">
        <v>5</v>
      </c>
      <c r="J879" s="36">
        <f t="shared" si="24"/>
        <v>45</v>
      </c>
      <c r="K879" s="73"/>
      <c r="L879" s="36"/>
      <c r="M879" s="27" t="s">
        <v>22</v>
      </c>
      <c r="N879" s="147"/>
    </row>
    <row r="880" s="8" customFormat="1" ht="62.1" customHeight="1" spans="1:14">
      <c r="A880" s="138">
        <v>828</v>
      </c>
      <c r="B880" s="36" t="s">
        <v>1388</v>
      </c>
      <c r="C880" s="36" t="s">
        <v>1389</v>
      </c>
      <c r="D880" s="72" t="s">
        <v>1243</v>
      </c>
      <c r="E880" s="76" t="s">
        <v>1391</v>
      </c>
      <c r="F880" s="27" t="s">
        <v>21</v>
      </c>
      <c r="G880" s="27">
        <v>20</v>
      </c>
      <c r="H880" s="139">
        <v>30</v>
      </c>
      <c r="I880" s="139">
        <v>5</v>
      </c>
      <c r="J880" s="36">
        <f t="shared" si="24"/>
        <v>55</v>
      </c>
      <c r="K880" s="73"/>
      <c r="L880" s="36"/>
      <c r="M880" s="27" t="s">
        <v>22</v>
      </c>
      <c r="N880" s="147"/>
    </row>
    <row r="881" s="8" customFormat="1" ht="66" customHeight="1" spans="1:14">
      <c r="A881" s="138">
        <v>829</v>
      </c>
      <c r="B881" s="36" t="s">
        <v>1388</v>
      </c>
      <c r="C881" s="36" t="s">
        <v>1389</v>
      </c>
      <c r="D881" s="72" t="s">
        <v>1243</v>
      </c>
      <c r="E881" s="76" t="s">
        <v>1392</v>
      </c>
      <c r="F881" s="27" t="s">
        <v>21</v>
      </c>
      <c r="G881" s="27">
        <v>60</v>
      </c>
      <c r="H881" s="139">
        <v>80</v>
      </c>
      <c r="I881" s="139">
        <v>5</v>
      </c>
      <c r="J881" s="36">
        <f t="shared" si="24"/>
        <v>145</v>
      </c>
      <c r="K881" s="73"/>
      <c r="L881" s="36"/>
      <c r="M881" s="27" t="s">
        <v>22</v>
      </c>
      <c r="N881" s="147"/>
    </row>
    <row r="882" s="8" customFormat="1" ht="66.95" customHeight="1" spans="1:14">
      <c r="A882" s="138">
        <v>830</v>
      </c>
      <c r="B882" s="36" t="s">
        <v>1388</v>
      </c>
      <c r="C882" s="36" t="s">
        <v>1389</v>
      </c>
      <c r="D882" s="72" t="s">
        <v>1243</v>
      </c>
      <c r="E882" s="76" t="s">
        <v>1393</v>
      </c>
      <c r="F882" s="27" t="s">
        <v>21</v>
      </c>
      <c r="G882" s="27">
        <v>50</v>
      </c>
      <c r="H882" s="139">
        <v>60</v>
      </c>
      <c r="I882" s="139">
        <v>400</v>
      </c>
      <c r="J882" s="36">
        <f t="shared" si="24"/>
        <v>510</v>
      </c>
      <c r="K882" s="73"/>
      <c r="L882" s="36"/>
      <c r="M882" s="27" t="s">
        <v>22</v>
      </c>
      <c r="N882" s="147"/>
    </row>
    <row r="883" s="8" customFormat="1" ht="63" customHeight="1" spans="1:14">
      <c r="A883" s="138">
        <v>831</v>
      </c>
      <c r="B883" s="36" t="s">
        <v>1388</v>
      </c>
      <c r="C883" s="36" t="s">
        <v>1389</v>
      </c>
      <c r="D883" s="72" t="s">
        <v>1243</v>
      </c>
      <c r="E883" s="76" t="s">
        <v>1394</v>
      </c>
      <c r="F883" s="27" t="s">
        <v>21</v>
      </c>
      <c r="G883" s="27">
        <v>100</v>
      </c>
      <c r="H883" s="139">
        <v>80</v>
      </c>
      <c r="I883" s="139">
        <v>5</v>
      </c>
      <c r="J883" s="36">
        <f t="shared" si="24"/>
        <v>185</v>
      </c>
      <c r="K883" s="73"/>
      <c r="L883" s="36"/>
      <c r="M883" s="27" t="s">
        <v>22</v>
      </c>
      <c r="N883" s="147"/>
    </row>
    <row r="884" s="8" customFormat="1" ht="72.95" customHeight="1" spans="1:14">
      <c r="A884" s="138">
        <v>832</v>
      </c>
      <c r="B884" s="36" t="s">
        <v>1388</v>
      </c>
      <c r="C884" s="36" t="s">
        <v>1389</v>
      </c>
      <c r="D884" s="72" t="s">
        <v>1243</v>
      </c>
      <c r="E884" s="76" t="s">
        <v>1395</v>
      </c>
      <c r="F884" s="27" t="s">
        <v>21</v>
      </c>
      <c r="G884" s="27">
        <v>250</v>
      </c>
      <c r="H884" s="139">
        <v>250</v>
      </c>
      <c r="I884" s="139">
        <v>150</v>
      </c>
      <c r="J884" s="36">
        <f t="shared" si="24"/>
        <v>650</v>
      </c>
      <c r="K884" s="73"/>
      <c r="L884" s="36"/>
      <c r="M884" s="28" t="s">
        <v>989</v>
      </c>
      <c r="N884" s="147"/>
    </row>
    <row r="885" s="14" customFormat="1" ht="72.95" customHeight="1" spans="1:14">
      <c r="A885" s="138">
        <v>833</v>
      </c>
      <c r="B885" s="36" t="s">
        <v>1388</v>
      </c>
      <c r="C885" s="36" t="s">
        <v>1389</v>
      </c>
      <c r="D885" s="72" t="s">
        <v>1243</v>
      </c>
      <c r="E885" s="76" t="s">
        <v>1396</v>
      </c>
      <c r="F885" s="27" t="s">
        <v>21</v>
      </c>
      <c r="G885" s="27">
        <v>20</v>
      </c>
      <c r="H885" s="139">
        <v>200</v>
      </c>
      <c r="I885" s="139">
        <v>50</v>
      </c>
      <c r="J885" s="36">
        <f t="shared" si="24"/>
        <v>270</v>
      </c>
      <c r="K885" s="73"/>
      <c r="L885" s="36"/>
      <c r="M885" s="27" t="s">
        <v>22</v>
      </c>
      <c r="N885" s="150"/>
    </row>
    <row r="886" s="8" customFormat="1" ht="83.1" customHeight="1" spans="1:14">
      <c r="A886" s="138">
        <v>834</v>
      </c>
      <c r="B886" s="36" t="s">
        <v>1388</v>
      </c>
      <c r="C886" s="36" t="s">
        <v>1389</v>
      </c>
      <c r="D886" s="72" t="s">
        <v>1243</v>
      </c>
      <c r="E886" s="76" t="s">
        <v>1397</v>
      </c>
      <c r="F886" s="27" t="s">
        <v>21</v>
      </c>
      <c r="G886" s="27">
        <v>20</v>
      </c>
      <c r="H886" s="139">
        <v>60</v>
      </c>
      <c r="I886" s="139">
        <v>20</v>
      </c>
      <c r="J886" s="36">
        <f t="shared" si="24"/>
        <v>100</v>
      </c>
      <c r="K886" s="73"/>
      <c r="L886" s="36"/>
      <c r="M886" s="27" t="s">
        <v>22</v>
      </c>
      <c r="N886" s="147"/>
    </row>
    <row r="887" s="8" customFormat="1" ht="60.95" customHeight="1" spans="1:14">
      <c r="A887" s="138">
        <v>835</v>
      </c>
      <c r="B887" s="36" t="s">
        <v>1388</v>
      </c>
      <c r="C887" s="36" t="s">
        <v>1389</v>
      </c>
      <c r="D887" s="72" t="s">
        <v>1243</v>
      </c>
      <c r="E887" s="76" t="s">
        <v>1398</v>
      </c>
      <c r="F887" s="27" t="s">
        <v>21</v>
      </c>
      <c r="G887" s="27">
        <v>20</v>
      </c>
      <c r="H887" s="139">
        <v>20</v>
      </c>
      <c r="I887" s="139">
        <v>5</v>
      </c>
      <c r="J887" s="36">
        <f t="shared" si="24"/>
        <v>45</v>
      </c>
      <c r="K887" s="73"/>
      <c r="L887" s="36"/>
      <c r="M887" s="27" t="s">
        <v>22</v>
      </c>
      <c r="N887" s="147"/>
    </row>
    <row r="888" s="8" customFormat="1" ht="72" customHeight="1" spans="1:14">
      <c r="A888" s="138">
        <v>836</v>
      </c>
      <c r="B888" s="36" t="s">
        <v>1399</v>
      </c>
      <c r="C888" s="36" t="s">
        <v>1400</v>
      </c>
      <c r="D888" s="72" t="s">
        <v>1243</v>
      </c>
      <c r="E888" s="76" t="s">
        <v>1401</v>
      </c>
      <c r="F888" s="27" t="s">
        <v>21</v>
      </c>
      <c r="G888" s="27">
        <v>250</v>
      </c>
      <c r="H888" s="139">
        <v>250</v>
      </c>
      <c r="I888" s="139">
        <v>50</v>
      </c>
      <c r="J888" s="36">
        <f t="shared" si="24"/>
        <v>550</v>
      </c>
      <c r="K888" s="73"/>
      <c r="L888" s="36"/>
      <c r="M888" s="27" t="s">
        <v>22</v>
      </c>
      <c r="N888" s="147"/>
    </row>
    <row r="889" s="8" customFormat="1" ht="75" customHeight="1" spans="1:14">
      <c r="A889" s="138">
        <v>837</v>
      </c>
      <c r="B889" s="36" t="s">
        <v>1402</v>
      </c>
      <c r="C889" s="36" t="s">
        <v>1353</v>
      </c>
      <c r="D889" s="72" t="s">
        <v>1243</v>
      </c>
      <c r="E889" s="76" t="s">
        <v>1403</v>
      </c>
      <c r="F889" s="27" t="s">
        <v>21</v>
      </c>
      <c r="G889" s="27">
        <v>20</v>
      </c>
      <c r="H889" s="139">
        <v>20</v>
      </c>
      <c r="I889" s="139">
        <v>10</v>
      </c>
      <c r="J889" s="36">
        <f t="shared" si="24"/>
        <v>50</v>
      </c>
      <c r="K889" s="73"/>
      <c r="L889" s="36"/>
      <c r="M889" s="27" t="s">
        <v>22</v>
      </c>
      <c r="N889" s="147"/>
    </row>
    <row r="890" s="8" customFormat="1" ht="68.1" customHeight="1" spans="1:14">
      <c r="A890" s="138">
        <v>838</v>
      </c>
      <c r="B890" s="36" t="s">
        <v>1404</v>
      </c>
      <c r="C890" s="36" t="s">
        <v>1353</v>
      </c>
      <c r="D890" s="72" t="s">
        <v>1243</v>
      </c>
      <c r="E890" s="76" t="s">
        <v>1405</v>
      </c>
      <c r="F890" s="27" t="s">
        <v>21</v>
      </c>
      <c r="G890" s="27">
        <v>20</v>
      </c>
      <c r="H890" s="139">
        <v>20</v>
      </c>
      <c r="I890" s="139">
        <v>10</v>
      </c>
      <c r="J890" s="36">
        <f t="shared" si="24"/>
        <v>50</v>
      </c>
      <c r="K890" s="73"/>
      <c r="L890" s="36"/>
      <c r="M890" s="27" t="s">
        <v>22</v>
      </c>
      <c r="N890" s="147"/>
    </row>
    <row r="891" s="8" customFormat="1" ht="69.95" customHeight="1" spans="1:14">
      <c r="A891" s="138">
        <v>839</v>
      </c>
      <c r="B891" s="36" t="s">
        <v>1406</v>
      </c>
      <c r="C891" s="144" t="s">
        <v>1407</v>
      </c>
      <c r="D891" s="72" t="s">
        <v>1243</v>
      </c>
      <c r="E891" s="76" t="s">
        <v>1408</v>
      </c>
      <c r="F891" s="27" t="s">
        <v>1409</v>
      </c>
      <c r="G891" s="27">
        <v>50</v>
      </c>
      <c r="H891" s="139">
        <v>50</v>
      </c>
      <c r="I891" s="139">
        <v>10</v>
      </c>
      <c r="J891" s="36">
        <f t="shared" si="24"/>
        <v>110</v>
      </c>
      <c r="K891" s="73"/>
      <c r="L891" s="36"/>
      <c r="M891" s="27" t="s">
        <v>22</v>
      </c>
      <c r="N891" s="147"/>
    </row>
    <row r="892" s="8" customFormat="1" ht="68.1" customHeight="1" spans="1:14">
      <c r="A892" s="138">
        <v>840</v>
      </c>
      <c r="B892" s="36" t="s">
        <v>1410</v>
      </c>
      <c r="C892" s="36" t="s">
        <v>1411</v>
      </c>
      <c r="D892" s="72" t="s">
        <v>1243</v>
      </c>
      <c r="E892" s="76" t="s">
        <v>1412</v>
      </c>
      <c r="F892" s="27" t="s">
        <v>21</v>
      </c>
      <c r="G892" s="27">
        <v>30</v>
      </c>
      <c r="H892" s="139">
        <v>40</v>
      </c>
      <c r="I892" s="139">
        <v>10</v>
      </c>
      <c r="J892" s="36">
        <f t="shared" si="24"/>
        <v>80</v>
      </c>
      <c r="K892" s="73"/>
      <c r="L892" s="36"/>
      <c r="M892" s="27" t="s">
        <v>22</v>
      </c>
      <c r="N892" s="147"/>
    </row>
    <row r="893" s="8" customFormat="1" ht="66.95" customHeight="1" spans="1:14">
      <c r="A893" s="138">
        <v>841</v>
      </c>
      <c r="B893" s="36" t="s">
        <v>1413</v>
      </c>
      <c r="C893" s="142" t="s">
        <v>1414</v>
      </c>
      <c r="D893" s="72" t="s">
        <v>1243</v>
      </c>
      <c r="E893" s="76" t="s">
        <v>1415</v>
      </c>
      <c r="F893" s="27" t="s">
        <v>21</v>
      </c>
      <c r="G893" s="27">
        <v>10</v>
      </c>
      <c r="H893" s="139">
        <v>10</v>
      </c>
      <c r="I893" s="139">
        <v>5</v>
      </c>
      <c r="J893" s="36">
        <f t="shared" si="24"/>
        <v>25</v>
      </c>
      <c r="K893" s="73"/>
      <c r="L893" s="36"/>
      <c r="M893" s="27" t="s">
        <v>22</v>
      </c>
      <c r="N893" s="147"/>
    </row>
    <row r="894" s="8" customFormat="1" ht="57" customHeight="1" spans="1:14">
      <c r="A894" s="138">
        <v>842</v>
      </c>
      <c r="B894" s="36" t="s">
        <v>1416</v>
      </c>
      <c r="C894" s="142" t="s">
        <v>1414</v>
      </c>
      <c r="D894" s="72" t="s">
        <v>1243</v>
      </c>
      <c r="E894" s="76" t="s">
        <v>1417</v>
      </c>
      <c r="F894" s="27" t="s">
        <v>21</v>
      </c>
      <c r="G894" s="27">
        <v>10</v>
      </c>
      <c r="H894" s="139">
        <v>10</v>
      </c>
      <c r="I894" s="139">
        <v>5</v>
      </c>
      <c r="J894" s="36">
        <f t="shared" si="24"/>
        <v>25</v>
      </c>
      <c r="K894" s="73"/>
      <c r="L894" s="36"/>
      <c r="M894" s="27" t="s">
        <v>22</v>
      </c>
      <c r="N894" s="147"/>
    </row>
    <row r="895" s="8" customFormat="1" ht="56.1" customHeight="1" spans="1:14">
      <c r="A895" s="138">
        <v>843</v>
      </c>
      <c r="B895" s="36" t="s">
        <v>1418</v>
      </c>
      <c r="C895" s="142" t="s">
        <v>1414</v>
      </c>
      <c r="D895" s="72" t="s">
        <v>1243</v>
      </c>
      <c r="E895" s="76" t="s">
        <v>1419</v>
      </c>
      <c r="F895" s="27" t="s">
        <v>21</v>
      </c>
      <c r="G895" s="27">
        <v>10</v>
      </c>
      <c r="H895" s="139">
        <v>10</v>
      </c>
      <c r="I895" s="139">
        <v>5</v>
      </c>
      <c r="J895" s="36">
        <f t="shared" si="24"/>
        <v>25</v>
      </c>
      <c r="K895" s="73"/>
      <c r="L895" s="36"/>
      <c r="M895" s="27" t="s">
        <v>22</v>
      </c>
      <c r="N895" s="147"/>
    </row>
    <row r="896" s="8" customFormat="1" ht="74.1" customHeight="1" spans="1:14">
      <c r="A896" s="138">
        <v>844</v>
      </c>
      <c r="B896" s="36" t="s">
        <v>1420</v>
      </c>
      <c r="C896" s="142" t="s">
        <v>1421</v>
      </c>
      <c r="D896" s="72" t="s">
        <v>1243</v>
      </c>
      <c r="E896" s="76" t="s">
        <v>1422</v>
      </c>
      <c r="F896" s="27" t="s">
        <v>21</v>
      </c>
      <c r="G896" s="27">
        <v>15</v>
      </c>
      <c r="H896" s="139">
        <v>10</v>
      </c>
      <c r="I896" s="139">
        <v>5</v>
      </c>
      <c r="J896" s="36">
        <f t="shared" si="24"/>
        <v>30</v>
      </c>
      <c r="K896" s="73"/>
      <c r="L896" s="36"/>
      <c r="M896" s="27" t="s">
        <v>22</v>
      </c>
      <c r="N896" s="147"/>
    </row>
    <row r="897" s="8" customFormat="1" ht="54.95" customHeight="1" spans="1:14">
      <c r="A897" s="138">
        <v>845</v>
      </c>
      <c r="B897" s="36" t="s">
        <v>1423</v>
      </c>
      <c r="C897" s="151" t="s">
        <v>1424</v>
      </c>
      <c r="D897" s="72" t="s">
        <v>1243</v>
      </c>
      <c r="E897" s="76" t="s">
        <v>1425</v>
      </c>
      <c r="F897" s="27" t="s">
        <v>26</v>
      </c>
      <c r="G897" s="27">
        <v>25</v>
      </c>
      <c r="H897" s="139">
        <v>80</v>
      </c>
      <c r="I897" s="139">
        <v>80</v>
      </c>
      <c r="J897" s="36">
        <f t="shared" si="24"/>
        <v>185</v>
      </c>
      <c r="K897" s="73"/>
      <c r="L897" s="36"/>
      <c r="M897" s="28" t="s">
        <v>989</v>
      </c>
      <c r="N897" s="147"/>
    </row>
    <row r="898" s="8" customFormat="1" ht="65.1" customHeight="1" spans="1:14">
      <c r="A898" s="138">
        <v>846</v>
      </c>
      <c r="B898" s="36" t="s">
        <v>1426</v>
      </c>
      <c r="C898" s="36" t="s">
        <v>1427</v>
      </c>
      <c r="D898" s="72" t="s">
        <v>1243</v>
      </c>
      <c r="E898" s="76" t="s">
        <v>1428</v>
      </c>
      <c r="F898" s="27" t="s">
        <v>26</v>
      </c>
      <c r="G898" s="27">
        <v>50</v>
      </c>
      <c r="H898" s="139">
        <v>80</v>
      </c>
      <c r="I898" s="139">
        <v>30</v>
      </c>
      <c r="J898" s="36">
        <f t="shared" si="24"/>
        <v>160</v>
      </c>
      <c r="K898" s="73"/>
      <c r="L898" s="36"/>
      <c r="M898" s="27" t="s">
        <v>22</v>
      </c>
      <c r="N898" s="147"/>
    </row>
    <row r="899" s="12" customFormat="1" ht="77.1" customHeight="1" spans="1:14">
      <c r="A899" s="138">
        <v>847</v>
      </c>
      <c r="B899" s="36" t="s">
        <v>1429</v>
      </c>
      <c r="C899" s="36" t="s">
        <v>1427</v>
      </c>
      <c r="D899" s="72" t="s">
        <v>1243</v>
      </c>
      <c r="E899" s="76" t="s">
        <v>1428</v>
      </c>
      <c r="F899" s="27" t="s">
        <v>26</v>
      </c>
      <c r="G899" s="27">
        <v>30</v>
      </c>
      <c r="H899" s="139">
        <v>30</v>
      </c>
      <c r="I899" s="139">
        <v>60</v>
      </c>
      <c r="J899" s="36">
        <f t="shared" si="24"/>
        <v>120</v>
      </c>
      <c r="K899" s="73"/>
      <c r="L899" s="36"/>
      <c r="M899" s="27" t="s">
        <v>22</v>
      </c>
      <c r="N899" s="148" t="str">
        <f>_xlfn.DISPIMG("ID_C288A0A384BD4E76BE3B45D4C8E59EF4",1)</f>
        <v>=DISPIMG("ID_C288A0A384BD4E76BE3B45D4C8E59EF4",1)</v>
      </c>
    </row>
    <row r="900" s="8" customFormat="1" ht="77.1" customHeight="1" spans="1:14">
      <c r="A900" s="138">
        <v>848</v>
      </c>
      <c r="B900" s="36" t="s">
        <v>1430</v>
      </c>
      <c r="C900" s="36" t="s">
        <v>1427</v>
      </c>
      <c r="D900" s="72" t="s">
        <v>1243</v>
      </c>
      <c r="E900" s="76" t="s">
        <v>1428</v>
      </c>
      <c r="F900" s="27" t="s">
        <v>26</v>
      </c>
      <c r="G900" s="27">
        <v>40</v>
      </c>
      <c r="H900" s="139">
        <v>40</v>
      </c>
      <c r="I900" s="139">
        <v>20</v>
      </c>
      <c r="J900" s="36">
        <f t="shared" si="24"/>
        <v>100</v>
      </c>
      <c r="K900" s="73"/>
      <c r="L900" s="36"/>
      <c r="M900" s="27" t="s">
        <v>22</v>
      </c>
      <c r="N900" s="147"/>
    </row>
    <row r="901" s="8" customFormat="1" ht="72" customHeight="1" spans="1:14">
      <c r="A901" s="138">
        <v>849</v>
      </c>
      <c r="B901" s="36" t="s">
        <v>1431</v>
      </c>
      <c r="C901" s="36" t="s">
        <v>1427</v>
      </c>
      <c r="D901" s="72" t="s">
        <v>1243</v>
      </c>
      <c r="E901" s="76" t="s">
        <v>1432</v>
      </c>
      <c r="F901" s="27" t="s">
        <v>26</v>
      </c>
      <c r="G901" s="27">
        <v>30</v>
      </c>
      <c r="H901" s="139">
        <v>30</v>
      </c>
      <c r="I901" s="139">
        <v>15</v>
      </c>
      <c r="J901" s="36">
        <f t="shared" si="24"/>
        <v>75</v>
      </c>
      <c r="K901" s="73"/>
      <c r="L901" s="36"/>
      <c r="M901" s="27" t="s">
        <v>22</v>
      </c>
      <c r="N901" s="147"/>
    </row>
    <row r="902" s="8" customFormat="1" ht="66.95" customHeight="1" spans="1:14">
      <c r="A902" s="138">
        <v>850</v>
      </c>
      <c r="B902" s="36" t="s">
        <v>1433</v>
      </c>
      <c r="C902" s="143" t="s">
        <v>1424</v>
      </c>
      <c r="D902" s="72" t="s">
        <v>1243</v>
      </c>
      <c r="E902" s="76" t="s">
        <v>1434</v>
      </c>
      <c r="F902" s="27" t="s">
        <v>503</v>
      </c>
      <c r="G902" s="27">
        <v>500</v>
      </c>
      <c r="H902" s="139">
        <v>500</v>
      </c>
      <c r="I902" s="139">
        <v>200</v>
      </c>
      <c r="J902" s="36">
        <f t="shared" si="24"/>
        <v>1200</v>
      </c>
      <c r="K902" s="73"/>
      <c r="L902" s="36"/>
      <c r="M902" s="27" t="s">
        <v>22</v>
      </c>
      <c r="N902" s="147"/>
    </row>
    <row r="903" s="8" customFormat="1" ht="69" customHeight="1" spans="1:14">
      <c r="A903" s="138">
        <v>851</v>
      </c>
      <c r="B903" s="36" t="s">
        <v>1435</v>
      </c>
      <c r="C903" s="36" t="s">
        <v>1436</v>
      </c>
      <c r="D903" s="35" t="s">
        <v>1437</v>
      </c>
      <c r="E903" s="76" t="s">
        <v>1438</v>
      </c>
      <c r="F903" s="27" t="s">
        <v>47</v>
      </c>
      <c r="G903" s="27">
        <v>50</v>
      </c>
      <c r="H903" s="139">
        <v>50</v>
      </c>
      <c r="I903" s="139">
        <v>30</v>
      </c>
      <c r="J903" s="36">
        <f t="shared" si="24"/>
        <v>130</v>
      </c>
      <c r="K903" s="73"/>
      <c r="L903" s="36"/>
      <c r="M903" s="27" t="s">
        <v>22</v>
      </c>
      <c r="N903" s="147"/>
    </row>
    <row r="904" s="8" customFormat="1" ht="81" customHeight="1" spans="1:14">
      <c r="A904" s="138">
        <v>852</v>
      </c>
      <c r="B904" s="36" t="s">
        <v>1439</v>
      </c>
      <c r="C904" s="36" t="s">
        <v>1440</v>
      </c>
      <c r="D904" s="72" t="s">
        <v>1243</v>
      </c>
      <c r="E904" s="76" t="s">
        <v>1441</v>
      </c>
      <c r="F904" s="27" t="s">
        <v>21</v>
      </c>
      <c r="G904" s="27">
        <v>30</v>
      </c>
      <c r="H904" s="139">
        <v>30</v>
      </c>
      <c r="I904" s="139">
        <v>20</v>
      </c>
      <c r="J904" s="36">
        <f t="shared" si="24"/>
        <v>80</v>
      </c>
      <c r="K904" s="73"/>
      <c r="L904" s="36"/>
      <c r="M904" s="27" t="s">
        <v>22</v>
      </c>
      <c r="N904" s="147"/>
    </row>
    <row r="905" s="8" customFormat="1" ht="81" customHeight="1" spans="1:14">
      <c r="A905" s="138">
        <v>853</v>
      </c>
      <c r="B905" s="36" t="s">
        <v>1442</v>
      </c>
      <c r="C905" s="36" t="s">
        <v>1440</v>
      </c>
      <c r="D905" s="72" t="s">
        <v>1243</v>
      </c>
      <c r="E905" s="76" t="s">
        <v>1443</v>
      </c>
      <c r="F905" s="27" t="s">
        <v>21</v>
      </c>
      <c r="G905" s="27"/>
      <c r="H905" s="139"/>
      <c r="I905" s="139">
        <v>10</v>
      </c>
      <c r="J905" s="36">
        <f t="shared" si="24"/>
        <v>10</v>
      </c>
      <c r="K905" s="73"/>
      <c r="L905" s="36"/>
      <c r="M905" s="27" t="s">
        <v>22</v>
      </c>
      <c r="N905" s="147" t="str">
        <f>_xlfn.DISPIMG("ID_4363738FC67849568D4B11C23C1D5DE0",1)</f>
        <v>=DISPIMG("ID_4363738FC67849568D4B11C23C1D5DE0",1)</v>
      </c>
    </row>
    <row r="906" s="8" customFormat="1" ht="81" customHeight="1" spans="1:14">
      <c r="A906" s="138">
        <v>854</v>
      </c>
      <c r="B906" s="36" t="s">
        <v>1444</v>
      </c>
      <c r="C906" s="36" t="s">
        <v>1440</v>
      </c>
      <c r="D906" s="72" t="s">
        <v>1243</v>
      </c>
      <c r="E906" s="76" t="s">
        <v>1445</v>
      </c>
      <c r="F906" s="27" t="s">
        <v>21</v>
      </c>
      <c r="G906" s="27"/>
      <c r="H906" s="139"/>
      <c r="I906" s="139">
        <v>10</v>
      </c>
      <c r="J906" s="36">
        <v>15</v>
      </c>
      <c r="K906" s="73"/>
      <c r="L906" s="36"/>
      <c r="M906" s="27" t="s">
        <v>22</v>
      </c>
      <c r="N906" s="147" t="str">
        <f>_xlfn.DISPIMG("ID_8682354FEAA34A62897B3BF5282CBCE1",1)</f>
        <v>=DISPIMG("ID_8682354FEAA34A62897B3BF5282CBCE1",1)</v>
      </c>
    </row>
    <row r="907" s="8" customFormat="1" ht="93" customHeight="1" spans="1:14">
      <c r="A907" s="138">
        <v>855</v>
      </c>
      <c r="B907" s="36" t="s">
        <v>1446</v>
      </c>
      <c r="C907" s="36" t="s">
        <v>1440</v>
      </c>
      <c r="D907" s="72" t="s">
        <v>1243</v>
      </c>
      <c r="E907" s="76" t="s">
        <v>1447</v>
      </c>
      <c r="F907" s="27" t="s">
        <v>21</v>
      </c>
      <c r="G907" s="27">
        <v>50</v>
      </c>
      <c r="H907" s="139">
        <v>50</v>
      </c>
      <c r="I907" s="139">
        <v>30</v>
      </c>
      <c r="J907" s="36">
        <f t="shared" ref="J907:J914" si="25">G907+H907+I907</f>
        <v>130</v>
      </c>
      <c r="K907" s="73"/>
      <c r="L907" s="36"/>
      <c r="M907" s="27" t="s">
        <v>22</v>
      </c>
      <c r="N907" s="147"/>
    </row>
    <row r="908" s="8" customFormat="1" ht="104.1" customHeight="1" spans="1:14">
      <c r="A908" s="138">
        <v>856</v>
      </c>
      <c r="B908" s="36" t="s">
        <v>1446</v>
      </c>
      <c r="C908" s="36" t="s">
        <v>1440</v>
      </c>
      <c r="D908" s="72" t="s">
        <v>1243</v>
      </c>
      <c r="E908" s="76" t="s">
        <v>1441</v>
      </c>
      <c r="F908" s="27" t="s">
        <v>21</v>
      </c>
      <c r="G908" s="27">
        <v>50</v>
      </c>
      <c r="H908" s="139">
        <v>50</v>
      </c>
      <c r="I908" s="139">
        <v>20</v>
      </c>
      <c r="J908" s="36">
        <f t="shared" si="25"/>
        <v>120</v>
      </c>
      <c r="K908" s="73"/>
      <c r="L908" s="36"/>
      <c r="M908" s="27" t="s">
        <v>22</v>
      </c>
      <c r="N908" s="147"/>
    </row>
    <row r="909" s="8" customFormat="1" ht="86.1" customHeight="1" spans="1:14">
      <c r="A909" s="138">
        <v>857</v>
      </c>
      <c r="B909" s="36" t="s">
        <v>1448</v>
      </c>
      <c r="C909" s="36" t="s">
        <v>1440</v>
      </c>
      <c r="D909" s="72" t="s">
        <v>1243</v>
      </c>
      <c r="E909" s="76" t="s">
        <v>1447</v>
      </c>
      <c r="F909" s="27" t="s">
        <v>21</v>
      </c>
      <c r="G909" s="27">
        <v>80</v>
      </c>
      <c r="H909" s="139">
        <v>80</v>
      </c>
      <c r="I909" s="139">
        <v>20</v>
      </c>
      <c r="J909" s="36">
        <f t="shared" si="25"/>
        <v>180</v>
      </c>
      <c r="K909" s="73"/>
      <c r="L909" s="36"/>
      <c r="M909" s="27" t="s">
        <v>22</v>
      </c>
      <c r="N909" s="147"/>
    </row>
    <row r="910" s="8" customFormat="1" ht="78.95" customHeight="1" spans="1:14">
      <c r="A910" s="138">
        <v>858</v>
      </c>
      <c r="B910" s="36" t="s">
        <v>1448</v>
      </c>
      <c r="C910" s="36" t="s">
        <v>1440</v>
      </c>
      <c r="D910" s="72" t="s">
        <v>1243</v>
      </c>
      <c r="E910" s="76" t="s">
        <v>1449</v>
      </c>
      <c r="F910" s="27" t="s">
        <v>21</v>
      </c>
      <c r="G910" s="27">
        <v>80</v>
      </c>
      <c r="H910" s="139">
        <v>80</v>
      </c>
      <c r="I910" s="139">
        <v>20</v>
      </c>
      <c r="J910" s="36">
        <f t="shared" si="25"/>
        <v>180</v>
      </c>
      <c r="K910" s="73"/>
      <c r="L910" s="36"/>
      <c r="M910" s="27" t="s">
        <v>22</v>
      </c>
      <c r="N910" s="147"/>
    </row>
    <row r="911" s="8" customFormat="1" ht="89.1" customHeight="1" spans="1:14">
      <c r="A911" s="138">
        <v>859</v>
      </c>
      <c r="B911" s="36" t="s">
        <v>1450</v>
      </c>
      <c r="C911" s="36" t="s">
        <v>1440</v>
      </c>
      <c r="D911" s="72" t="s">
        <v>1243</v>
      </c>
      <c r="E911" s="76" t="s">
        <v>1451</v>
      </c>
      <c r="F911" s="27" t="s">
        <v>21</v>
      </c>
      <c r="G911" s="27">
        <v>100</v>
      </c>
      <c r="H911" s="139">
        <v>20</v>
      </c>
      <c r="I911" s="139">
        <v>5</v>
      </c>
      <c r="J911" s="36">
        <f t="shared" si="25"/>
        <v>125</v>
      </c>
      <c r="K911" s="73"/>
      <c r="L911" s="36"/>
      <c r="M911" s="27" t="s">
        <v>22</v>
      </c>
      <c r="N911" s="147"/>
    </row>
    <row r="912" s="8" customFormat="1" ht="63" customHeight="1" spans="1:14">
      <c r="A912" s="138">
        <v>860</v>
      </c>
      <c r="B912" s="36" t="s">
        <v>1452</v>
      </c>
      <c r="C912" s="36" t="s">
        <v>1440</v>
      </c>
      <c r="D912" s="72" t="s">
        <v>1243</v>
      </c>
      <c r="E912" s="76" t="s">
        <v>1453</v>
      </c>
      <c r="F912" s="27" t="s">
        <v>1071</v>
      </c>
      <c r="G912" s="27">
        <v>2000</v>
      </c>
      <c r="H912" s="139">
        <v>2000</v>
      </c>
      <c r="I912" s="139">
        <v>1000</v>
      </c>
      <c r="J912" s="36">
        <f t="shared" si="25"/>
        <v>5000</v>
      </c>
      <c r="K912" s="73"/>
      <c r="L912" s="36"/>
      <c r="M912" s="27" t="s">
        <v>22</v>
      </c>
      <c r="N912" s="147"/>
    </row>
    <row r="913" s="8" customFormat="1" ht="86.1" customHeight="1" spans="1:14">
      <c r="A913" s="138">
        <v>861</v>
      </c>
      <c r="B913" s="36" t="s">
        <v>1454</v>
      </c>
      <c r="C913" s="36" t="s">
        <v>1455</v>
      </c>
      <c r="D913" s="72" t="s">
        <v>1243</v>
      </c>
      <c r="E913" s="76" t="s">
        <v>1456</v>
      </c>
      <c r="F913" s="27" t="s">
        <v>21</v>
      </c>
      <c r="G913" s="27">
        <v>20</v>
      </c>
      <c r="H913" s="139">
        <v>20</v>
      </c>
      <c r="I913" s="139">
        <v>10</v>
      </c>
      <c r="J913" s="36">
        <f t="shared" si="25"/>
        <v>50</v>
      </c>
      <c r="K913" s="73"/>
      <c r="L913" s="36"/>
      <c r="M913" s="27" t="s">
        <v>22</v>
      </c>
      <c r="N913" s="147"/>
    </row>
    <row r="914" s="8" customFormat="1" ht="78" customHeight="1" spans="1:14">
      <c r="A914" s="138">
        <v>862</v>
      </c>
      <c r="B914" s="36" t="s">
        <v>1454</v>
      </c>
      <c r="C914" s="36" t="s">
        <v>1455</v>
      </c>
      <c r="D914" s="72" t="s">
        <v>1243</v>
      </c>
      <c r="E914" s="76" t="s">
        <v>1457</v>
      </c>
      <c r="F914" s="27" t="s">
        <v>21</v>
      </c>
      <c r="G914" s="27">
        <v>20</v>
      </c>
      <c r="H914" s="139">
        <v>20</v>
      </c>
      <c r="I914" s="139">
        <v>10</v>
      </c>
      <c r="J914" s="36">
        <f t="shared" si="25"/>
        <v>50</v>
      </c>
      <c r="K914" s="73"/>
      <c r="L914" s="36"/>
      <c r="M914" s="27" t="s">
        <v>22</v>
      </c>
      <c r="N914" s="147"/>
    </row>
    <row r="915" s="12" customFormat="1" ht="90" customHeight="1" spans="1:14">
      <c r="A915" s="138">
        <v>863</v>
      </c>
      <c r="B915" s="36" t="s">
        <v>1454</v>
      </c>
      <c r="C915" s="36" t="s">
        <v>1455</v>
      </c>
      <c r="D915" s="72" t="s">
        <v>1243</v>
      </c>
      <c r="E915" s="76" t="s">
        <v>1458</v>
      </c>
      <c r="F915" s="27" t="s">
        <v>21</v>
      </c>
      <c r="G915" s="27"/>
      <c r="H915" s="139">
        <v>5</v>
      </c>
      <c r="I915" s="139">
        <v>50</v>
      </c>
      <c r="J915" s="36"/>
      <c r="K915" s="73"/>
      <c r="L915" s="36"/>
      <c r="M915" s="27" t="s">
        <v>22</v>
      </c>
      <c r="N915" s="148" t="str">
        <f>_xlfn.DISPIMG("ID_948F908417704CBA802B5640F0A3377D",1)</f>
        <v>=DISPIMG("ID_948F908417704CBA802B5640F0A3377D",1)</v>
      </c>
    </row>
    <row r="916" s="8" customFormat="1" ht="90" customHeight="1" spans="1:14">
      <c r="A916" s="138">
        <v>864</v>
      </c>
      <c r="B916" s="36" t="s">
        <v>1459</v>
      </c>
      <c r="C916" s="36" t="s">
        <v>1460</v>
      </c>
      <c r="D916" s="35" t="s">
        <v>1461</v>
      </c>
      <c r="E916" s="76" t="s">
        <v>195</v>
      </c>
      <c r="F916" s="27" t="s">
        <v>136</v>
      </c>
      <c r="G916" s="27">
        <v>60</v>
      </c>
      <c r="H916" s="139">
        <v>40</v>
      </c>
      <c r="I916" s="139">
        <v>30</v>
      </c>
      <c r="J916" s="36">
        <f t="shared" ref="J916:J977" si="26">G916+H916+I916</f>
        <v>130</v>
      </c>
      <c r="K916" s="73"/>
      <c r="L916" s="36"/>
      <c r="M916" s="27" t="s">
        <v>22</v>
      </c>
      <c r="N916" s="147"/>
    </row>
    <row r="917" s="8" customFormat="1" ht="72.95" customHeight="1" spans="1:14">
      <c r="A917" s="138">
        <v>865</v>
      </c>
      <c r="B917" s="36" t="s">
        <v>1462</v>
      </c>
      <c r="C917" s="36" t="s">
        <v>1463</v>
      </c>
      <c r="D917" s="72" t="s">
        <v>1243</v>
      </c>
      <c r="E917" s="76" t="s">
        <v>1464</v>
      </c>
      <c r="F917" s="27" t="s">
        <v>21</v>
      </c>
      <c r="G917" s="27">
        <v>10</v>
      </c>
      <c r="H917" s="139">
        <v>10</v>
      </c>
      <c r="I917" s="139">
        <v>10</v>
      </c>
      <c r="J917" s="36">
        <f t="shared" si="26"/>
        <v>30</v>
      </c>
      <c r="K917" s="73"/>
      <c r="L917" s="36"/>
      <c r="M917" s="27" t="s">
        <v>22</v>
      </c>
      <c r="N917" s="147"/>
    </row>
    <row r="918" s="8" customFormat="1" ht="84.95" customHeight="1" spans="1:14">
      <c r="A918" s="138">
        <v>866</v>
      </c>
      <c r="B918" s="36" t="s">
        <v>1465</v>
      </c>
      <c r="C918" s="36" t="s">
        <v>1463</v>
      </c>
      <c r="D918" s="72" t="s">
        <v>1243</v>
      </c>
      <c r="E918" s="76" t="s">
        <v>1466</v>
      </c>
      <c r="F918" s="27" t="s">
        <v>21</v>
      </c>
      <c r="G918" s="27">
        <v>20</v>
      </c>
      <c r="H918" s="139">
        <v>20</v>
      </c>
      <c r="I918" s="139">
        <v>50</v>
      </c>
      <c r="J918" s="36">
        <f t="shared" si="26"/>
        <v>90</v>
      </c>
      <c r="K918" s="73"/>
      <c r="L918" s="36"/>
      <c r="M918" s="27" t="s">
        <v>22</v>
      </c>
      <c r="N918" s="147"/>
    </row>
    <row r="919" s="8" customFormat="1" ht="66" customHeight="1" spans="1:14">
      <c r="A919" s="138">
        <v>867</v>
      </c>
      <c r="B919" s="36" t="s">
        <v>1467</v>
      </c>
      <c r="C919" s="36" t="s">
        <v>1468</v>
      </c>
      <c r="D919" s="35" t="s">
        <v>1469</v>
      </c>
      <c r="E919" s="76"/>
      <c r="F919" s="27" t="s">
        <v>333</v>
      </c>
      <c r="G919" s="27">
        <v>130</v>
      </c>
      <c r="H919" s="139">
        <v>100</v>
      </c>
      <c r="I919" s="139">
        <v>10</v>
      </c>
      <c r="J919" s="36">
        <f t="shared" si="26"/>
        <v>240</v>
      </c>
      <c r="K919" s="73"/>
      <c r="L919" s="36"/>
      <c r="M919" s="27" t="s">
        <v>22</v>
      </c>
      <c r="N919" s="147"/>
    </row>
    <row r="920" s="8" customFormat="1" ht="72" customHeight="1" spans="1:14">
      <c r="A920" s="138">
        <v>868</v>
      </c>
      <c r="B920" s="36" t="s">
        <v>1470</v>
      </c>
      <c r="C920" s="36" t="s">
        <v>1440</v>
      </c>
      <c r="D920" s="72" t="s">
        <v>1243</v>
      </c>
      <c r="E920" s="76" t="s">
        <v>1471</v>
      </c>
      <c r="F920" s="27" t="s">
        <v>1472</v>
      </c>
      <c r="G920" s="27">
        <v>8000</v>
      </c>
      <c r="H920" s="139">
        <v>8000</v>
      </c>
      <c r="I920" s="139">
        <v>2000</v>
      </c>
      <c r="J920" s="36">
        <f t="shared" si="26"/>
        <v>18000</v>
      </c>
      <c r="K920" s="73"/>
      <c r="L920" s="36"/>
      <c r="M920" s="27" t="s">
        <v>22</v>
      </c>
      <c r="N920" s="147"/>
    </row>
    <row r="921" s="8" customFormat="1" ht="72" customHeight="1" spans="1:14">
      <c r="A921" s="138">
        <v>869</v>
      </c>
      <c r="B921" s="36" t="s">
        <v>1473</v>
      </c>
      <c r="C921" s="36" t="s">
        <v>1474</v>
      </c>
      <c r="D921" s="72" t="s">
        <v>1243</v>
      </c>
      <c r="E921" s="76" t="s">
        <v>1475</v>
      </c>
      <c r="F921" s="27" t="s">
        <v>503</v>
      </c>
      <c r="G921" s="27">
        <v>30</v>
      </c>
      <c r="H921" s="139">
        <v>30</v>
      </c>
      <c r="I921" s="139">
        <v>20</v>
      </c>
      <c r="J921" s="36">
        <f t="shared" si="26"/>
        <v>80</v>
      </c>
      <c r="K921" s="73"/>
      <c r="L921" s="36"/>
      <c r="M921" s="27" t="s">
        <v>22</v>
      </c>
      <c r="N921" s="147"/>
    </row>
    <row r="922" s="8" customFormat="1" ht="66.95" customHeight="1" spans="1:14">
      <c r="A922" s="138">
        <v>870</v>
      </c>
      <c r="B922" s="36" t="s">
        <v>1476</v>
      </c>
      <c r="C922" s="36" t="s">
        <v>1474</v>
      </c>
      <c r="D922" s="72" t="s">
        <v>1243</v>
      </c>
      <c r="E922" s="76" t="s">
        <v>1477</v>
      </c>
      <c r="F922" s="27" t="s">
        <v>503</v>
      </c>
      <c r="G922" s="27">
        <v>30</v>
      </c>
      <c r="H922" s="139">
        <v>30</v>
      </c>
      <c r="I922" s="139">
        <v>20</v>
      </c>
      <c r="J922" s="36">
        <f t="shared" si="26"/>
        <v>80</v>
      </c>
      <c r="K922" s="73"/>
      <c r="L922" s="36"/>
      <c r="M922" s="27" t="s">
        <v>22</v>
      </c>
      <c r="N922" s="147"/>
    </row>
    <row r="923" s="8" customFormat="1" ht="72" customHeight="1" spans="1:14">
      <c r="A923" s="138">
        <v>871</v>
      </c>
      <c r="B923" s="36" t="s">
        <v>1478</v>
      </c>
      <c r="C923" s="36" t="s">
        <v>1474</v>
      </c>
      <c r="D923" s="72" t="s">
        <v>1243</v>
      </c>
      <c r="E923" s="76" t="s">
        <v>1479</v>
      </c>
      <c r="F923" s="27" t="s">
        <v>503</v>
      </c>
      <c r="G923" s="27">
        <v>40</v>
      </c>
      <c r="H923" s="139">
        <v>40</v>
      </c>
      <c r="I923" s="139">
        <v>20</v>
      </c>
      <c r="J923" s="36">
        <f t="shared" si="26"/>
        <v>100</v>
      </c>
      <c r="K923" s="73"/>
      <c r="L923" s="36"/>
      <c r="M923" s="27" t="s">
        <v>22</v>
      </c>
      <c r="N923" s="147"/>
    </row>
    <row r="924" s="8" customFormat="1" ht="75" customHeight="1" spans="1:14">
      <c r="A924" s="138">
        <v>872</v>
      </c>
      <c r="B924" s="36" t="s">
        <v>1480</v>
      </c>
      <c r="C924" s="36" t="s">
        <v>1468</v>
      </c>
      <c r="D924" s="72" t="s">
        <v>1243</v>
      </c>
      <c r="E924" s="76" t="s">
        <v>1481</v>
      </c>
      <c r="F924" s="27" t="s">
        <v>503</v>
      </c>
      <c r="G924" s="27">
        <v>8</v>
      </c>
      <c r="H924" s="139">
        <v>8</v>
      </c>
      <c r="I924" s="139">
        <v>4</v>
      </c>
      <c r="J924" s="36">
        <f t="shared" si="26"/>
        <v>20</v>
      </c>
      <c r="K924" s="73"/>
      <c r="L924" s="36"/>
      <c r="M924" s="27" t="s">
        <v>22</v>
      </c>
      <c r="N924" s="147"/>
    </row>
    <row r="925" s="8" customFormat="1" ht="75" customHeight="1" spans="1:14">
      <c r="A925" s="138">
        <v>873</v>
      </c>
      <c r="B925" s="36" t="s">
        <v>1482</v>
      </c>
      <c r="C925" s="36" t="s">
        <v>1468</v>
      </c>
      <c r="D925" s="72" t="s">
        <v>1243</v>
      </c>
      <c r="E925" s="76" t="s">
        <v>1483</v>
      </c>
      <c r="F925" s="27" t="s">
        <v>503</v>
      </c>
      <c r="G925" s="27">
        <v>8</v>
      </c>
      <c r="H925" s="139">
        <v>8</v>
      </c>
      <c r="I925" s="139">
        <v>4</v>
      </c>
      <c r="J925" s="36">
        <f t="shared" si="26"/>
        <v>20</v>
      </c>
      <c r="K925" s="73"/>
      <c r="L925" s="36"/>
      <c r="M925" s="27" t="s">
        <v>22</v>
      </c>
      <c r="N925" s="147"/>
    </row>
    <row r="926" s="8" customFormat="1" ht="66" customHeight="1" spans="1:14">
      <c r="A926" s="138">
        <v>874</v>
      </c>
      <c r="B926" s="36" t="s">
        <v>1484</v>
      </c>
      <c r="C926" s="36" t="s">
        <v>1468</v>
      </c>
      <c r="D926" s="72" t="s">
        <v>1243</v>
      </c>
      <c r="E926" s="76" t="s">
        <v>1485</v>
      </c>
      <c r="F926" s="27" t="s">
        <v>503</v>
      </c>
      <c r="G926" s="27">
        <v>8</v>
      </c>
      <c r="H926" s="139">
        <v>8</v>
      </c>
      <c r="I926" s="139">
        <v>4</v>
      </c>
      <c r="J926" s="36">
        <f t="shared" si="26"/>
        <v>20</v>
      </c>
      <c r="K926" s="73"/>
      <c r="L926" s="36"/>
      <c r="M926" s="27" t="s">
        <v>22</v>
      </c>
      <c r="N926" s="147"/>
    </row>
    <row r="927" s="8" customFormat="1" ht="71.1" customHeight="1" spans="1:14">
      <c r="A927" s="138">
        <v>875</v>
      </c>
      <c r="B927" s="36" t="s">
        <v>1486</v>
      </c>
      <c r="C927" s="36" t="s">
        <v>1468</v>
      </c>
      <c r="D927" s="72" t="s">
        <v>1243</v>
      </c>
      <c r="E927" s="76" t="s">
        <v>1487</v>
      </c>
      <c r="F927" s="27" t="s">
        <v>503</v>
      </c>
      <c r="G927" s="27">
        <v>7</v>
      </c>
      <c r="H927" s="139">
        <v>7</v>
      </c>
      <c r="I927" s="139">
        <v>5</v>
      </c>
      <c r="J927" s="36">
        <f t="shared" si="26"/>
        <v>19</v>
      </c>
      <c r="K927" s="73"/>
      <c r="L927" s="36"/>
      <c r="M927" s="27" t="s">
        <v>22</v>
      </c>
      <c r="N927" s="147"/>
    </row>
    <row r="928" s="8" customFormat="1" ht="60" customHeight="1" spans="1:14">
      <c r="A928" s="138">
        <v>876</v>
      </c>
      <c r="B928" s="36" t="s">
        <v>1488</v>
      </c>
      <c r="C928" s="36" t="s">
        <v>1468</v>
      </c>
      <c r="D928" s="72" t="s">
        <v>1243</v>
      </c>
      <c r="E928" s="76" t="s">
        <v>1489</v>
      </c>
      <c r="F928" s="27" t="s">
        <v>503</v>
      </c>
      <c r="G928" s="27">
        <v>7</v>
      </c>
      <c r="H928" s="139">
        <v>7</v>
      </c>
      <c r="I928" s="139">
        <v>5</v>
      </c>
      <c r="J928" s="36">
        <f t="shared" si="26"/>
        <v>19</v>
      </c>
      <c r="K928" s="73"/>
      <c r="L928" s="36"/>
      <c r="M928" s="27" t="s">
        <v>22</v>
      </c>
      <c r="N928" s="147"/>
    </row>
    <row r="929" s="8" customFormat="1" ht="63" customHeight="1" spans="1:14">
      <c r="A929" s="138">
        <v>877</v>
      </c>
      <c r="B929" s="36" t="s">
        <v>1490</v>
      </c>
      <c r="C929" s="36" t="s">
        <v>1468</v>
      </c>
      <c r="D929" s="72" t="s">
        <v>1243</v>
      </c>
      <c r="E929" s="76" t="s">
        <v>1491</v>
      </c>
      <c r="F929" s="27" t="s">
        <v>503</v>
      </c>
      <c r="G929" s="27">
        <v>8</v>
      </c>
      <c r="H929" s="139">
        <v>8</v>
      </c>
      <c r="I929" s="139">
        <v>8</v>
      </c>
      <c r="J929" s="36">
        <f t="shared" si="26"/>
        <v>24</v>
      </c>
      <c r="K929" s="73"/>
      <c r="L929" s="36"/>
      <c r="M929" s="27" t="s">
        <v>22</v>
      </c>
      <c r="N929" s="147"/>
    </row>
    <row r="930" s="8" customFormat="1" ht="69" customHeight="1" spans="1:14">
      <c r="A930" s="138">
        <v>878</v>
      </c>
      <c r="B930" s="36" t="s">
        <v>1492</v>
      </c>
      <c r="C930" s="36" t="s">
        <v>1468</v>
      </c>
      <c r="D930" s="35" t="s">
        <v>1493</v>
      </c>
      <c r="E930" s="76" t="s">
        <v>1494</v>
      </c>
      <c r="F930" s="27" t="s">
        <v>503</v>
      </c>
      <c r="G930" s="27">
        <v>30</v>
      </c>
      <c r="H930" s="139">
        <v>30</v>
      </c>
      <c r="I930" s="139">
        <v>50</v>
      </c>
      <c r="J930" s="36">
        <f t="shared" si="26"/>
        <v>110</v>
      </c>
      <c r="K930" s="73"/>
      <c r="L930" s="36"/>
      <c r="M930" s="27" t="s">
        <v>22</v>
      </c>
      <c r="N930" s="147"/>
    </row>
    <row r="931" s="8" customFormat="1" ht="87" customHeight="1" spans="1:14">
      <c r="A931" s="138">
        <v>879</v>
      </c>
      <c r="B931" s="36" t="s">
        <v>1495</v>
      </c>
      <c r="C931" s="36" t="s">
        <v>1468</v>
      </c>
      <c r="D931" s="35" t="s">
        <v>1493</v>
      </c>
      <c r="E931" s="76" t="s">
        <v>1496</v>
      </c>
      <c r="F931" s="27" t="s">
        <v>503</v>
      </c>
      <c r="G931" s="27">
        <v>30</v>
      </c>
      <c r="H931" s="139">
        <v>30</v>
      </c>
      <c r="I931" s="139">
        <v>10</v>
      </c>
      <c r="J931" s="36">
        <f t="shared" si="26"/>
        <v>70</v>
      </c>
      <c r="K931" s="73"/>
      <c r="L931" s="36"/>
      <c r="M931" s="27" t="s">
        <v>22</v>
      </c>
      <c r="N931" s="147"/>
    </row>
    <row r="932" s="8" customFormat="1" ht="77.1" customHeight="1" spans="1:14">
      <c r="A932" s="138">
        <v>880</v>
      </c>
      <c r="B932" s="36" t="s">
        <v>1497</v>
      </c>
      <c r="C932" s="36" t="s">
        <v>1468</v>
      </c>
      <c r="D932" s="35" t="s">
        <v>1493</v>
      </c>
      <c r="E932" s="76" t="s">
        <v>1498</v>
      </c>
      <c r="F932" s="27" t="s">
        <v>503</v>
      </c>
      <c r="G932" s="27">
        <v>30</v>
      </c>
      <c r="H932" s="139">
        <v>30</v>
      </c>
      <c r="I932" s="139">
        <v>50</v>
      </c>
      <c r="J932" s="36">
        <f t="shared" si="26"/>
        <v>110</v>
      </c>
      <c r="K932" s="73"/>
      <c r="L932" s="36"/>
      <c r="M932" s="27" t="s">
        <v>22</v>
      </c>
      <c r="N932" s="147"/>
    </row>
    <row r="933" s="8" customFormat="1" ht="66" customHeight="1" spans="1:14">
      <c r="A933" s="138">
        <v>881</v>
      </c>
      <c r="B933" s="36" t="s">
        <v>1499</v>
      </c>
      <c r="C933" s="36" t="s">
        <v>1468</v>
      </c>
      <c r="D933" s="72" t="s">
        <v>1500</v>
      </c>
      <c r="E933" s="76" t="s">
        <v>1501</v>
      </c>
      <c r="F933" s="27" t="s">
        <v>503</v>
      </c>
      <c r="G933" s="27">
        <v>80</v>
      </c>
      <c r="H933" s="139">
        <v>80</v>
      </c>
      <c r="I933" s="139">
        <v>40</v>
      </c>
      <c r="J933" s="36">
        <f t="shared" si="26"/>
        <v>200</v>
      </c>
      <c r="K933" s="73"/>
      <c r="L933" s="36"/>
      <c r="M933" s="27" t="s">
        <v>22</v>
      </c>
      <c r="N933" s="147"/>
    </row>
    <row r="934" s="8" customFormat="1" ht="68.1" customHeight="1" spans="1:14">
      <c r="A934" s="138">
        <v>882</v>
      </c>
      <c r="B934" s="36" t="s">
        <v>1502</v>
      </c>
      <c r="C934" s="36" t="s">
        <v>1468</v>
      </c>
      <c r="D934" s="72" t="s">
        <v>1500</v>
      </c>
      <c r="E934" s="76" t="s">
        <v>1503</v>
      </c>
      <c r="F934" s="27" t="s">
        <v>503</v>
      </c>
      <c r="G934" s="27">
        <v>20</v>
      </c>
      <c r="H934" s="139">
        <v>20</v>
      </c>
      <c r="I934" s="139">
        <v>10</v>
      </c>
      <c r="J934" s="36">
        <f t="shared" si="26"/>
        <v>50</v>
      </c>
      <c r="K934" s="73"/>
      <c r="L934" s="36"/>
      <c r="M934" s="27" t="s">
        <v>22</v>
      </c>
      <c r="N934" s="147"/>
    </row>
    <row r="935" s="8" customFormat="1" ht="77.1" customHeight="1" spans="1:14">
      <c r="A935" s="138">
        <v>883</v>
      </c>
      <c r="B935" s="36" t="s">
        <v>1504</v>
      </c>
      <c r="C935" s="36" t="s">
        <v>1468</v>
      </c>
      <c r="D935" s="72" t="s">
        <v>1500</v>
      </c>
      <c r="E935" s="76" t="s">
        <v>1505</v>
      </c>
      <c r="F935" s="27" t="s">
        <v>503</v>
      </c>
      <c r="G935" s="27">
        <v>80</v>
      </c>
      <c r="H935" s="139">
        <v>80</v>
      </c>
      <c r="I935" s="139">
        <v>30</v>
      </c>
      <c r="J935" s="36">
        <f t="shared" si="26"/>
        <v>190</v>
      </c>
      <c r="K935" s="73"/>
      <c r="L935" s="36"/>
      <c r="M935" s="27" t="s">
        <v>22</v>
      </c>
      <c r="N935" s="147"/>
    </row>
    <row r="936" s="8" customFormat="1" ht="87.95" customHeight="1" spans="1:14">
      <c r="A936" s="138">
        <v>884</v>
      </c>
      <c r="B936" s="36" t="s">
        <v>1504</v>
      </c>
      <c r="C936" s="36" t="s">
        <v>1468</v>
      </c>
      <c r="D936" s="72" t="s">
        <v>1500</v>
      </c>
      <c r="E936" s="76" t="s">
        <v>1506</v>
      </c>
      <c r="F936" s="27" t="s">
        <v>503</v>
      </c>
      <c r="G936" s="27">
        <v>50</v>
      </c>
      <c r="H936" s="139">
        <v>50</v>
      </c>
      <c r="I936" s="139">
        <v>30</v>
      </c>
      <c r="J936" s="36">
        <f t="shared" si="26"/>
        <v>130</v>
      </c>
      <c r="K936" s="73"/>
      <c r="L936" s="36"/>
      <c r="M936" s="27" t="s">
        <v>22</v>
      </c>
      <c r="N936" s="147"/>
    </row>
    <row r="937" s="8" customFormat="1" ht="75" customHeight="1" spans="1:14">
      <c r="A937" s="138">
        <v>885</v>
      </c>
      <c r="B937" s="36" t="s">
        <v>1507</v>
      </c>
      <c r="C937" s="36" t="s">
        <v>1468</v>
      </c>
      <c r="D937" s="72" t="s">
        <v>1500</v>
      </c>
      <c r="E937" s="76" t="s">
        <v>1508</v>
      </c>
      <c r="F937" s="27" t="s">
        <v>503</v>
      </c>
      <c r="G937" s="27">
        <v>20</v>
      </c>
      <c r="H937" s="139">
        <v>20</v>
      </c>
      <c r="I937" s="139">
        <v>10</v>
      </c>
      <c r="J937" s="36">
        <f t="shared" si="26"/>
        <v>50</v>
      </c>
      <c r="K937" s="73"/>
      <c r="L937" s="36"/>
      <c r="M937" s="27" t="s">
        <v>22</v>
      </c>
      <c r="N937" s="147"/>
    </row>
    <row r="938" s="8" customFormat="1" ht="72.95" customHeight="1" spans="1:14">
      <c r="A938" s="138">
        <v>886</v>
      </c>
      <c r="B938" s="36" t="s">
        <v>1509</v>
      </c>
      <c r="C938" s="36" t="s">
        <v>1468</v>
      </c>
      <c r="D938" s="72" t="s">
        <v>1500</v>
      </c>
      <c r="E938" s="76" t="s">
        <v>1510</v>
      </c>
      <c r="F938" s="27" t="s">
        <v>503</v>
      </c>
      <c r="G938" s="27">
        <v>20</v>
      </c>
      <c r="H938" s="139">
        <v>20</v>
      </c>
      <c r="I938" s="139">
        <v>10</v>
      </c>
      <c r="J938" s="36">
        <f t="shared" si="26"/>
        <v>50</v>
      </c>
      <c r="K938" s="73"/>
      <c r="L938" s="36"/>
      <c r="M938" s="27" t="s">
        <v>22</v>
      </c>
      <c r="N938" s="147"/>
    </row>
    <row r="939" s="8" customFormat="1" ht="74.1" customHeight="1" spans="1:14">
      <c r="A939" s="138">
        <v>887</v>
      </c>
      <c r="B939" s="36" t="s">
        <v>1511</v>
      </c>
      <c r="C939" s="36" t="s">
        <v>1468</v>
      </c>
      <c r="D939" s="72" t="s">
        <v>1500</v>
      </c>
      <c r="E939" s="76" t="s">
        <v>1483</v>
      </c>
      <c r="F939" s="27" t="s">
        <v>503</v>
      </c>
      <c r="G939" s="27">
        <v>20</v>
      </c>
      <c r="H939" s="139">
        <v>20</v>
      </c>
      <c r="I939" s="139">
        <v>10</v>
      </c>
      <c r="J939" s="36">
        <f t="shared" si="26"/>
        <v>50</v>
      </c>
      <c r="K939" s="73"/>
      <c r="L939" s="36"/>
      <c r="M939" s="27" t="s">
        <v>22</v>
      </c>
      <c r="N939" s="147"/>
    </row>
    <row r="940" s="8" customFormat="1" ht="65.1" customHeight="1" spans="1:14">
      <c r="A940" s="138">
        <v>888</v>
      </c>
      <c r="B940" s="36" t="s">
        <v>1512</v>
      </c>
      <c r="C940" s="36" t="s">
        <v>1468</v>
      </c>
      <c r="D940" s="72" t="s">
        <v>1500</v>
      </c>
      <c r="E940" s="76" t="s">
        <v>1485</v>
      </c>
      <c r="F940" s="27" t="s">
        <v>503</v>
      </c>
      <c r="G940" s="27">
        <v>20</v>
      </c>
      <c r="H940" s="139">
        <v>20</v>
      </c>
      <c r="I940" s="139">
        <v>10</v>
      </c>
      <c r="J940" s="36">
        <f t="shared" si="26"/>
        <v>50</v>
      </c>
      <c r="K940" s="73"/>
      <c r="L940" s="36"/>
      <c r="M940" s="27" t="s">
        <v>22</v>
      </c>
      <c r="N940" s="147"/>
    </row>
    <row r="941" s="8" customFormat="1" ht="75" customHeight="1" spans="1:14">
      <c r="A941" s="138">
        <v>889</v>
      </c>
      <c r="B941" s="36" t="s">
        <v>1513</v>
      </c>
      <c r="C941" s="36" t="s">
        <v>1468</v>
      </c>
      <c r="D941" s="72" t="s">
        <v>1500</v>
      </c>
      <c r="E941" s="76" t="s">
        <v>1514</v>
      </c>
      <c r="F941" s="27" t="s">
        <v>503</v>
      </c>
      <c r="G941" s="27">
        <v>6</v>
      </c>
      <c r="H941" s="139">
        <v>6</v>
      </c>
      <c r="I941" s="139">
        <v>3</v>
      </c>
      <c r="J941" s="36">
        <f t="shared" si="26"/>
        <v>15</v>
      </c>
      <c r="K941" s="73"/>
      <c r="L941" s="36"/>
      <c r="M941" s="27" t="s">
        <v>22</v>
      </c>
      <c r="N941" s="147"/>
    </row>
    <row r="942" s="8" customFormat="1" ht="74.1" customHeight="1" spans="1:14">
      <c r="A942" s="138">
        <v>890</v>
      </c>
      <c r="B942" s="36" t="s">
        <v>1515</v>
      </c>
      <c r="C942" s="36" t="s">
        <v>1468</v>
      </c>
      <c r="D942" s="72" t="s">
        <v>1500</v>
      </c>
      <c r="E942" s="76" t="s">
        <v>1516</v>
      </c>
      <c r="F942" s="27" t="s">
        <v>503</v>
      </c>
      <c r="G942" s="27">
        <v>6</v>
      </c>
      <c r="H942" s="139">
        <v>6</v>
      </c>
      <c r="I942" s="139">
        <v>6</v>
      </c>
      <c r="J942" s="36">
        <f t="shared" si="26"/>
        <v>18</v>
      </c>
      <c r="K942" s="73"/>
      <c r="L942" s="36"/>
      <c r="M942" s="27" t="s">
        <v>22</v>
      </c>
      <c r="N942" s="147"/>
    </row>
    <row r="943" s="8" customFormat="1" ht="57.95" customHeight="1" spans="1:14">
      <c r="A943" s="138">
        <v>891</v>
      </c>
      <c r="B943" s="36" t="s">
        <v>1517</v>
      </c>
      <c r="C943" s="36" t="s">
        <v>1468</v>
      </c>
      <c r="D943" s="72" t="s">
        <v>1500</v>
      </c>
      <c r="E943" s="76" t="s">
        <v>1518</v>
      </c>
      <c r="F943" s="27" t="s">
        <v>503</v>
      </c>
      <c r="G943" s="27">
        <v>8</v>
      </c>
      <c r="H943" s="139">
        <v>8</v>
      </c>
      <c r="I943" s="139">
        <v>6</v>
      </c>
      <c r="J943" s="36">
        <f t="shared" si="26"/>
        <v>22</v>
      </c>
      <c r="K943" s="73"/>
      <c r="L943" s="36"/>
      <c r="M943" s="27" t="s">
        <v>22</v>
      </c>
      <c r="N943" s="147"/>
    </row>
    <row r="944" s="8" customFormat="1" ht="57.95" customHeight="1" spans="1:14">
      <c r="A944" s="138">
        <v>892</v>
      </c>
      <c r="B944" s="36" t="s">
        <v>1519</v>
      </c>
      <c r="C944" s="36" t="s">
        <v>1468</v>
      </c>
      <c r="D944" s="72" t="s">
        <v>1500</v>
      </c>
      <c r="E944" s="76" t="s">
        <v>1520</v>
      </c>
      <c r="F944" s="27" t="s">
        <v>1521</v>
      </c>
      <c r="G944" s="27">
        <v>20</v>
      </c>
      <c r="H944" s="139">
        <v>20</v>
      </c>
      <c r="I944" s="139">
        <v>10</v>
      </c>
      <c r="J944" s="36">
        <f t="shared" si="26"/>
        <v>50</v>
      </c>
      <c r="K944" s="73"/>
      <c r="L944" s="36"/>
      <c r="M944" s="27" t="s">
        <v>22</v>
      </c>
      <c r="N944" s="147"/>
    </row>
    <row r="945" s="8" customFormat="1" ht="62.1" customHeight="1" spans="1:14">
      <c r="A945" s="138">
        <v>893</v>
      </c>
      <c r="B945" s="36" t="s">
        <v>1522</v>
      </c>
      <c r="C945" s="36" t="s">
        <v>1468</v>
      </c>
      <c r="D945" s="72" t="s">
        <v>1500</v>
      </c>
      <c r="E945" s="76" t="s">
        <v>1523</v>
      </c>
      <c r="F945" s="27" t="s">
        <v>1521</v>
      </c>
      <c r="G945" s="27">
        <v>30</v>
      </c>
      <c r="H945" s="139">
        <v>30</v>
      </c>
      <c r="I945" s="139">
        <v>10</v>
      </c>
      <c r="J945" s="36">
        <f t="shared" si="26"/>
        <v>70</v>
      </c>
      <c r="K945" s="73"/>
      <c r="L945" s="36"/>
      <c r="M945" s="27" t="s">
        <v>22</v>
      </c>
      <c r="N945" s="147"/>
    </row>
    <row r="946" s="8" customFormat="1" ht="62.1" customHeight="1" spans="1:14">
      <c r="A946" s="138">
        <v>894</v>
      </c>
      <c r="B946" s="36" t="s">
        <v>1524</v>
      </c>
      <c r="C946" s="36" t="s">
        <v>1468</v>
      </c>
      <c r="D946" s="72" t="s">
        <v>1500</v>
      </c>
      <c r="E946" s="76" t="s">
        <v>1525</v>
      </c>
      <c r="F946" s="27" t="s">
        <v>1521</v>
      </c>
      <c r="G946" s="27">
        <v>40</v>
      </c>
      <c r="H946" s="139">
        <v>40</v>
      </c>
      <c r="I946" s="139">
        <v>20</v>
      </c>
      <c r="J946" s="36">
        <f t="shared" si="26"/>
        <v>100</v>
      </c>
      <c r="K946" s="73"/>
      <c r="L946" s="36"/>
      <c r="M946" s="27" t="s">
        <v>22</v>
      </c>
      <c r="N946" s="147"/>
    </row>
    <row r="947" s="8" customFormat="1" ht="69.95" customHeight="1" spans="1:14">
      <c r="A947" s="138">
        <v>895</v>
      </c>
      <c r="B947" s="36" t="s">
        <v>1526</v>
      </c>
      <c r="C947" s="36" t="s">
        <v>1468</v>
      </c>
      <c r="D947" s="72" t="s">
        <v>1500</v>
      </c>
      <c r="E947" s="76" t="s">
        <v>1527</v>
      </c>
      <c r="F947" s="27" t="s">
        <v>1521</v>
      </c>
      <c r="G947" s="27">
        <v>20</v>
      </c>
      <c r="H947" s="139">
        <v>20</v>
      </c>
      <c r="I947" s="139">
        <v>10</v>
      </c>
      <c r="J947" s="36">
        <f t="shared" si="26"/>
        <v>50</v>
      </c>
      <c r="K947" s="73"/>
      <c r="L947" s="36"/>
      <c r="M947" s="27" t="s">
        <v>22</v>
      </c>
      <c r="N947" s="147"/>
    </row>
    <row r="948" s="8" customFormat="1" ht="60" customHeight="1" spans="1:14">
      <c r="A948" s="138">
        <v>896</v>
      </c>
      <c r="B948" s="36" t="s">
        <v>1528</v>
      </c>
      <c r="C948" s="36" t="s">
        <v>1468</v>
      </c>
      <c r="D948" s="72" t="s">
        <v>1500</v>
      </c>
      <c r="E948" s="76" t="s">
        <v>1529</v>
      </c>
      <c r="F948" s="27" t="s">
        <v>1521</v>
      </c>
      <c r="G948" s="27">
        <v>20</v>
      </c>
      <c r="H948" s="139">
        <v>20</v>
      </c>
      <c r="I948" s="139">
        <v>5</v>
      </c>
      <c r="J948" s="36">
        <f t="shared" si="26"/>
        <v>45</v>
      </c>
      <c r="K948" s="73"/>
      <c r="L948" s="36"/>
      <c r="M948" s="27" t="s">
        <v>22</v>
      </c>
      <c r="N948" s="147"/>
    </row>
    <row r="949" s="8" customFormat="1" ht="66.95" customHeight="1" spans="1:14">
      <c r="A949" s="138">
        <v>897</v>
      </c>
      <c r="B949" s="36" t="s">
        <v>1530</v>
      </c>
      <c r="C949" s="36" t="s">
        <v>1468</v>
      </c>
      <c r="D949" s="72" t="s">
        <v>1500</v>
      </c>
      <c r="E949" s="76" t="s">
        <v>1531</v>
      </c>
      <c r="F949" s="27" t="s">
        <v>503</v>
      </c>
      <c r="G949" s="27">
        <v>30</v>
      </c>
      <c r="H949" s="139">
        <v>30</v>
      </c>
      <c r="I949" s="139">
        <v>30</v>
      </c>
      <c r="J949" s="36">
        <f t="shared" si="26"/>
        <v>90</v>
      </c>
      <c r="K949" s="73"/>
      <c r="L949" s="36"/>
      <c r="M949" s="27" t="s">
        <v>22</v>
      </c>
      <c r="N949" s="147"/>
    </row>
    <row r="950" s="8" customFormat="1" ht="66" customHeight="1" spans="1:14">
      <c r="A950" s="138">
        <v>898</v>
      </c>
      <c r="B950" s="36" t="s">
        <v>1532</v>
      </c>
      <c r="C950" s="36" t="s">
        <v>1468</v>
      </c>
      <c r="D950" s="35" t="s">
        <v>1493</v>
      </c>
      <c r="E950" s="76" t="s">
        <v>1533</v>
      </c>
      <c r="F950" s="27" t="s">
        <v>503</v>
      </c>
      <c r="G950" s="27">
        <v>20</v>
      </c>
      <c r="H950" s="139">
        <v>20</v>
      </c>
      <c r="I950" s="139">
        <v>10</v>
      </c>
      <c r="J950" s="36">
        <f t="shared" si="26"/>
        <v>50</v>
      </c>
      <c r="K950" s="73"/>
      <c r="L950" s="36"/>
      <c r="M950" s="27" t="s">
        <v>22</v>
      </c>
      <c r="N950" s="147"/>
    </row>
    <row r="951" s="8" customFormat="1" ht="95.1" customHeight="1" spans="1:14">
      <c r="A951" s="138">
        <v>899</v>
      </c>
      <c r="B951" s="36" t="s">
        <v>1534</v>
      </c>
      <c r="C951" s="36" t="s">
        <v>1468</v>
      </c>
      <c r="D951" s="72" t="s">
        <v>1243</v>
      </c>
      <c r="E951" s="76" t="s">
        <v>1535</v>
      </c>
      <c r="F951" s="27" t="s">
        <v>1536</v>
      </c>
      <c r="G951" s="27">
        <v>2000</v>
      </c>
      <c r="H951" s="139">
        <v>2000</v>
      </c>
      <c r="I951" s="139">
        <v>1000</v>
      </c>
      <c r="J951" s="36">
        <f t="shared" si="26"/>
        <v>5000</v>
      </c>
      <c r="K951" s="73"/>
      <c r="L951" s="36"/>
      <c r="M951" s="27" t="s">
        <v>22</v>
      </c>
      <c r="N951" s="147"/>
    </row>
    <row r="952" s="8" customFormat="1" ht="78" customHeight="1" spans="1:14">
      <c r="A952" s="138">
        <v>900</v>
      </c>
      <c r="B952" s="36" t="s">
        <v>1537</v>
      </c>
      <c r="C952" s="36" t="s">
        <v>1468</v>
      </c>
      <c r="D952" s="72" t="s">
        <v>1243</v>
      </c>
      <c r="E952" s="76" t="s">
        <v>1538</v>
      </c>
      <c r="F952" s="27" t="s">
        <v>503</v>
      </c>
      <c r="G952" s="27">
        <v>1000</v>
      </c>
      <c r="H952" s="139">
        <v>1000</v>
      </c>
      <c r="I952" s="139">
        <v>500</v>
      </c>
      <c r="J952" s="36">
        <f t="shared" si="26"/>
        <v>2500</v>
      </c>
      <c r="K952" s="73"/>
      <c r="L952" s="36"/>
      <c r="M952" s="27" t="s">
        <v>22</v>
      </c>
      <c r="N952" s="147"/>
    </row>
    <row r="953" s="8" customFormat="1" ht="84" customHeight="1" spans="1:14">
      <c r="A953" s="138">
        <v>901</v>
      </c>
      <c r="B953" s="36" t="s">
        <v>1539</v>
      </c>
      <c r="C953" s="36" t="s">
        <v>1468</v>
      </c>
      <c r="D953" s="72" t="s">
        <v>1243</v>
      </c>
      <c r="E953" s="76" t="s">
        <v>1531</v>
      </c>
      <c r="F953" s="27" t="s">
        <v>503</v>
      </c>
      <c r="G953" s="27">
        <v>200</v>
      </c>
      <c r="H953" s="139">
        <v>200</v>
      </c>
      <c r="I953" s="139">
        <v>100</v>
      </c>
      <c r="J953" s="36">
        <f t="shared" si="26"/>
        <v>500</v>
      </c>
      <c r="K953" s="73"/>
      <c r="L953" s="36"/>
      <c r="M953" s="27" t="s">
        <v>22</v>
      </c>
      <c r="N953" s="147"/>
    </row>
    <row r="954" s="8" customFormat="1" ht="96.95" customHeight="1" spans="1:14">
      <c r="A954" s="138">
        <v>902</v>
      </c>
      <c r="B954" s="36" t="s">
        <v>1540</v>
      </c>
      <c r="C954" s="36" t="s">
        <v>1468</v>
      </c>
      <c r="D954" s="72" t="s">
        <v>1243</v>
      </c>
      <c r="E954" s="76" t="s">
        <v>1541</v>
      </c>
      <c r="F954" s="27" t="s">
        <v>1521</v>
      </c>
      <c r="G954" s="27">
        <v>40</v>
      </c>
      <c r="H954" s="139">
        <v>40</v>
      </c>
      <c r="I954" s="139">
        <v>20</v>
      </c>
      <c r="J954" s="36">
        <f t="shared" si="26"/>
        <v>100</v>
      </c>
      <c r="K954" s="73"/>
      <c r="L954" s="36"/>
      <c r="M954" s="27" t="s">
        <v>22</v>
      </c>
      <c r="N954" s="147"/>
    </row>
    <row r="955" s="8" customFormat="1" ht="80.1" customHeight="1" spans="1:14">
      <c r="A955" s="138">
        <v>903</v>
      </c>
      <c r="B955" s="36" t="s">
        <v>1542</v>
      </c>
      <c r="C955" s="36" t="s">
        <v>1468</v>
      </c>
      <c r="D955" s="72" t="s">
        <v>1243</v>
      </c>
      <c r="E955" s="76" t="s">
        <v>1543</v>
      </c>
      <c r="F955" s="27" t="s">
        <v>1521</v>
      </c>
      <c r="G955" s="27">
        <v>40</v>
      </c>
      <c r="H955" s="139">
        <v>40</v>
      </c>
      <c r="I955" s="139">
        <v>20</v>
      </c>
      <c r="J955" s="36">
        <f t="shared" si="26"/>
        <v>100</v>
      </c>
      <c r="K955" s="73"/>
      <c r="L955" s="36"/>
      <c r="M955" s="27" t="s">
        <v>22</v>
      </c>
      <c r="N955" s="147"/>
    </row>
    <row r="956" s="8" customFormat="1" ht="93.95" customHeight="1" spans="1:14">
      <c r="A956" s="138">
        <v>904</v>
      </c>
      <c r="B956" s="36" t="s">
        <v>1544</v>
      </c>
      <c r="C956" s="36" t="s">
        <v>1468</v>
      </c>
      <c r="D956" s="35" t="s">
        <v>1469</v>
      </c>
      <c r="E956" s="76" t="s">
        <v>1545</v>
      </c>
      <c r="F956" s="27" t="s">
        <v>210</v>
      </c>
      <c r="G956" s="27">
        <v>10</v>
      </c>
      <c r="H956" s="139">
        <v>10</v>
      </c>
      <c r="I956" s="139">
        <v>10</v>
      </c>
      <c r="J956" s="36">
        <f t="shared" si="26"/>
        <v>30</v>
      </c>
      <c r="K956" s="73"/>
      <c r="L956" s="36"/>
      <c r="M956" s="27" t="s">
        <v>22</v>
      </c>
      <c r="N956" s="147"/>
    </row>
    <row r="957" s="8" customFormat="1" ht="71.1" customHeight="1" spans="1:14">
      <c r="A957" s="138">
        <v>905</v>
      </c>
      <c r="B957" s="36" t="s">
        <v>1546</v>
      </c>
      <c r="C957" s="36" t="s">
        <v>1468</v>
      </c>
      <c r="D957" s="72" t="s">
        <v>1243</v>
      </c>
      <c r="E957" s="76" t="s">
        <v>1541</v>
      </c>
      <c r="F957" s="27" t="s">
        <v>503</v>
      </c>
      <c r="G957" s="27">
        <v>10</v>
      </c>
      <c r="H957" s="139">
        <v>10</v>
      </c>
      <c r="I957" s="139">
        <v>5</v>
      </c>
      <c r="J957" s="36">
        <f t="shared" si="26"/>
        <v>25</v>
      </c>
      <c r="K957" s="73"/>
      <c r="L957" s="36"/>
      <c r="M957" s="27" t="s">
        <v>22</v>
      </c>
      <c r="N957" s="147"/>
    </row>
    <row r="958" s="8" customFormat="1" ht="74.1" customHeight="1" spans="1:14">
      <c r="A958" s="138">
        <v>906</v>
      </c>
      <c r="B958" s="36" t="s">
        <v>1547</v>
      </c>
      <c r="C958" s="36" t="s">
        <v>1468</v>
      </c>
      <c r="D958" s="35" t="s">
        <v>1548</v>
      </c>
      <c r="E958" s="76" t="s">
        <v>1453</v>
      </c>
      <c r="F958" s="27" t="s">
        <v>1071</v>
      </c>
      <c r="G958" s="27">
        <v>100</v>
      </c>
      <c r="H958" s="139">
        <v>100</v>
      </c>
      <c r="I958" s="139">
        <v>100</v>
      </c>
      <c r="J958" s="36">
        <f t="shared" si="26"/>
        <v>300</v>
      </c>
      <c r="K958" s="73"/>
      <c r="L958" s="36"/>
      <c r="M958" s="27" t="s">
        <v>22</v>
      </c>
      <c r="N958" s="147"/>
    </row>
    <row r="959" s="8" customFormat="1" ht="89.1" customHeight="1" spans="1:14">
      <c r="A959" s="138">
        <v>907</v>
      </c>
      <c r="B959" s="36" t="s">
        <v>1549</v>
      </c>
      <c r="C959" s="36" t="s">
        <v>1468</v>
      </c>
      <c r="D959" s="35" t="s">
        <v>1548</v>
      </c>
      <c r="E959" s="76" t="s">
        <v>1550</v>
      </c>
      <c r="F959" s="27" t="s">
        <v>1071</v>
      </c>
      <c r="G959" s="27">
        <v>100</v>
      </c>
      <c r="H959" s="139">
        <v>100</v>
      </c>
      <c r="I959" s="139">
        <v>100</v>
      </c>
      <c r="J959" s="36">
        <f t="shared" si="26"/>
        <v>300</v>
      </c>
      <c r="K959" s="73"/>
      <c r="L959" s="36"/>
      <c r="M959" s="27" t="s">
        <v>22</v>
      </c>
      <c r="N959" s="147"/>
    </row>
    <row r="960" s="8" customFormat="1" ht="77.1" customHeight="1" spans="1:14">
      <c r="A960" s="138">
        <v>908</v>
      </c>
      <c r="B960" s="36" t="s">
        <v>1551</v>
      </c>
      <c r="C960" s="36" t="s">
        <v>1468</v>
      </c>
      <c r="D960" s="35" t="s">
        <v>1552</v>
      </c>
      <c r="E960" s="76" t="s">
        <v>1553</v>
      </c>
      <c r="F960" s="27" t="s">
        <v>1071</v>
      </c>
      <c r="G960" s="27">
        <v>50</v>
      </c>
      <c r="H960" s="139">
        <v>50</v>
      </c>
      <c r="I960" s="139">
        <v>50</v>
      </c>
      <c r="J960" s="36">
        <f t="shared" si="26"/>
        <v>150</v>
      </c>
      <c r="K960" s="73"/>
      <c r="L960" s="36"/>
      <c r="M960" s="27" t="s">
        <v>22</v>
      </c>
      <c r="N960" s="147"/>
    </row>
    <row r="961" s="8" customFormat="1" ht="77.1" customHeight="1" spans="1:14">
      <c r="A961" s="138">
        <v>909</v>
      </c>
      <c r="B961" s="36" t="s">
        <v>1554</v>
      </c>
      <c r="C961" s="36" t="s">
        <v>1468</v>
      </c>
      <c r="D961" s="35" t="s">
        <v>1555</v>
      </c>
      <c r="E961" s="76" t="s">
        <v>1556</v>
      </c>
      <c r="F961" s="27" t="s">
        <v>1536</v>
      </c>
      <c r="G961" s="27">
        <v>50</v>
      </c>
      <c r="H961" s="139">
        <v>50</v>
      </c>
      <c r="I961" s="139">
        <v>30</v>
      </c>
      <c r="J961" s="36">
        <f t="shared" si="26"/>
        <v>130</v>
      </c>
      <c r="K961" s="73"/>
      <c r="L961" s="36"/>
      <c r="M961" s="27" t="s">
        <v>22</v>
      </c>
      <c r="N961" s="147"/>
    </row>
    <row r="962" s="8" customFormat="1" ht="84" customHeight="1" spans="1:14">
      <c r="A962" s="138">
        <v>910</v>
      </c>
      <c r="B962" s="36" t="s">
        <v>1557</v>
      </c>
      <c r="C962" s="36" t="s">
        <v>1468</v>
      </c>
      <c r="D962" s="72" t="s">
        <v>1243</v>
      </c>
      <c r="E962" s="76" t="s">
        <v>1558</v>
      </c>
      <c r="F962" s="27" t="s">
        <v>1521</v>
      </c>
      <c r="G962" s="27">
        <v>20</v>
      </c>
      <c r="H962" s="139">
        <v>20</v>
      </c>
      <c r="I962" s="139">
        <v>10</v>
      </c>
      <c r="J962" s="36">
        <f t="shared" si="26"/>
        <v>50</v>
      </c>
      <c r="K962" s="73"/>
      <c r="L962" s="36"/>
      <c r="M962" s="27" t="s">
        <v>22</v>
      </c>
      <c r="N962" s="147"/>
    </row>
    <row r="963" s="8" customFormat="1" ht="80.1" customHeight="1" spans="1:14">
      <c r="A963" s="138">
        <v>911</v>
      </c>
      <c r="B963" s="36" t="s">
        <v>1559</v>
      </c>
      <c r="C963" s="36" t="s">
        <v>1468</v>
      </c>
      <c r="D963" s="72" t="s">
        <v>1243</v>
      </c>
      <c r="E963" s="76" t="s">
        <v>1560</v>
      </c>
      <c r="F963" s="27" t="s">
        <v>1521</v>
      </c>
      <c r="G963" s="27">
        <v>20</v>
      </c>
      <c r="H963" s="139">
        <v>20</v>
      </c>
      <c r="I963" s="139">
        <v>10</v>
      </c>
      <c r="J963" s="36">
        <f t="shared" si="26"/>
        <v>50</v>
      </c>
      <c r="K963" s="73"/>
      <c r="L963" s="36"/>
      <c r="M963" s="27" t="s">
        <v>22</v>
      </c>
      <c r="N963" s="147"/>
    </row>
    <row r="964" s="8" customFormat="1" ht="87" customHeight="1" spans="1:14">
      <c r="A964" s="138">
        <v>912</v>
      </c>
      <c r="B964" s="36" t="s">
        <v>1561</v>
      </c>
      <c r="C964" s="36" t="s">
        <v>1468</v>
      </c>
      <c r="D964" s="35" t="s">
        <v>1562</v>
      </c>
      <c r="E964" s="76" t="s">
        <v>1563</v>
      </c>
      <c r="F964" s="27" t="s">
        <v>1521</v>
      </c>
      <c r="G964" s="27">
        <v>20</v>
      </c>
      <c r="H964" s="139">
        <v>20</v>
      </c>
      <c r="I964" s="139">
        <v>10</v>
      </c>
      <c r="J964" s="36">
        <f t="shared" si="26"/>
        <v>50</v>
      </c>
      <c r="K964" s="73"/>
      <c r="L964" s="36"/>
      <c r="M964" s="27" t="s">
        <v>22</v>
      </c>
      <c r="N964" s="147"/>
    </row>
    <row r="965" s="8" customFormat="1" ht="81" customHeight="1" spans="1:14">
      <c r="A965" s="138">
        <v>913</v>
      </c>
      <c r="B965" s="36" t="s">
        <v>1564</v>
      </c>
      <c r="C965" s="36" t="s">
        <v>1468</v>
      </c>
      <c r="D965" s="35" t="s">
        <v>1565</v>
      </c>
      <c r="E965" s="76" t="s">
        <v>1566</v>
      </c>
      <c r="F965" s="27" t="s">
        <v>1521</v>
      </c>
      <c r="G965" s="27">
        <v>15</v>
      </c>
      <c r="H965" s="139">
        <v>15</v>
      </c>
      <c r="I965" s="139">
        <v>5</v>
      </c>
      <c r="J965" s="36">
        <f t="shared" si="26"/>
        <v>35</v>
      </c>
      <c r="K965" s="73"/>
      <c r="L965" s="36"/>
      <c r="M965" s="27" t="s">
        <v>22</v>
      </c>
      <c r="N965" s="147"/>
    </row>
    <row r="966" s="8" customFormat="1" ht="78" customHeight="1" spans="1:14">
      <c r="A966" s="138">
        <v>914</v>
      </c>
      <c r="B966" s="36" t="s">
        <v>1567</v>
      </c>
      <c r="C966" s="36" t="s">
        <v>1468</v>
      </c>
      <c r="D966" s="72" t="s">
        <v>1243</v>
      </c>
      <c r="E966" s="76" t="s">
        <v>1568</v>
      </c>
      <c r="F966" s="27" t="s">
        <v>47</v>
      </c>
      <c r="G966" s="27">
        <v>30</v>
      </c>
      <c r="H966" s="139">
        <v>30</v>
      </c>
      <c r="I966" s="139">
        <v>20</v>
      </c>
      <c r="J966" s="36">
        <f t="shared" si="26"/>
        <v>80</v>
      </c>
      <c r="K966" s="73"/>
      <c r="L966" s="36"/>
      <c r="M966" s="27" t="s">
        <v>22</v>
      </c>
      <c r="N966" s="147"/>
    </row>
    <row r="967" s="8" customFormat="1" ht="72" customHeight="1" spans="1:14">
      <c r="A967" s="138">
        <v>915</v>
      </c>
      <c r="B967" s="36" t="s">
        <v>1569</v>
      </c>
      <c r="C967" s="36" t="s">
        <v>1468</v>
      </c>
      <c r="D967" s="72" t="s">
        <v>1243</v>
      </c>
      <c r="E967" s="76" t="s">
        <v>1570</v>
      </c>
      <c r="F967" s="27" t="s">
        <v>1521</v>
      </c>
      <c r="G967" s="27">
        <v>40</v>
      </c>
      <c r="H967" s="139">
        <v>40</v>
      </c>
      <c r="I967" s="139">
        <v>10</v>
      </c>
      <c r="J967" s="36">
        <f t="shared" si="26"/>
        <v>90</v>
      </c>
      <c r="K967" s="73"/>
      <c r="L967" s="36"/>
      <c r="M967" s="27" t="s">
        <v>22</v>
      </c>
      <c r="N967" s="147"/>
    </row>
    <row r="968" s="8" customFormat="1" ht="93.95" customHeight="1" spans="1:14">
      <c r="A968" s="138">
        <v>916</v>
      </c>
      <c r="B968" s="36" t="s">
        <v>1571</v>
      </c>
      <c r="C968" s="36" t="s">
        <v>1572</v>
      </c>
      <c r="D968" s="72" t="s">
        <v>1243</v>
      </c>
      <c r="E968" s="76" t="s">
        <v>1573</v>
      </c>
      <c r="F968" s="28" t="s">
        <v>1472</v>
      </c>
      <c r="G968" s="28">
        <v>30</v>
      </c>
      <c r="H968" s="139">
        <v>30</v>
      </c>
      <c r="I968" s="139">
        <v>30</v>
      </c>
      <c r="J968" s="36">
        <f t="shared" si="26"/>
        <v>90</v>
      </c>
      <c r="K968" s="73"/>
      <c r="L968" s="36"/>
      <c r="M968" s="27" t="s">
        <v>22</v>
      </c>
      <c r="N968" s="147"/>
    </row>
    <row r="969" s="8" customFormat="1" ht="87" customHeight="1" spans="1:14">
      <c r="A969" s="138">
        <v>917</v>
      </c>
      <c r="B969" s="36" t="s">
        <v>1574</v>
      </c>
      <c r="C969" s="36" t="s">
        <v>1468</v>
      </c>
      <c r="D969" s="35" t="s">
        <v>1469</v>
      </c>
      <c r="E969" s="76" t="s">
        <v>1575</v>
      </c>
      <c r="F969" s="28" t="s">
        <v>1521</v>
      </c>
      <c r="G969" s="28">
        <v>100</v>
      </c>
      <c r="H969" s="139">
        <v>100</v>
      </c>
      <c r="I969" s="139">
        <v>30</v>
      </c>
      <c r="J969" s="36">
        <f t="shared" si="26"/>
        <v>230</v>
      </c>
      <c r="K969" s="73"/>
      <c r="L969" s="36"/>
      <c r="M969" s="27" t="s">
        <v>22</v>
      </c>
      <c r="N969" s="147" t="str">
        <f>_xlfn.DISPIMG("ID_186D9FF72A5941AF971B668FE0A80695",1)</f>
        <v>=DISPIMG("ID_186D9FF72A5941AF971B668FE0A80695",1)</v>
      </c>
    </row>
    <row r="970" s="8" customFormat="1" ht="89.1" customHeight="1" spans="1:14">
      <c r="A970" s="138">
        <v>918</v>
      </c>
      <c r="B970" s="36" t="s">
        <v>1576</v>
      </c>
      <c r="C970" s="36" t="s">
        <v>1468</v>
      </c>
      <c r="D970" s="72" t="s">
        <v>1243</v>
      </c>
      <c r="E970" s="76" t="s">
        <v>1577</v>
      </c>
      <c r="F970" s="28" t="s">
        <v>677</v>
      </c>
      <c r="G970" s="28">
        <v>50</v>
      </c>
      <c r="H970" s="139">
        <v>50</v>
      </c>
      <c r="I970" s="139">
        <v>20</v>
      </c>
      <c r="J970" s="36">
        <f t="shared" si="26"/>
        <v>120</v>
      </c>
      <c r="K970" s="73"/>
      <c r="L970" s="36"/>
      <c r="M970" s="27" t="s">
        <v>22</v>
      </c>
      <c r="N970" s="147" t="str">
        <f>_xlfn.DISPIMG("ID_E13F2C5BC91C4CAA94C1F178B60DBA96",1)</f>
        <v>=DISPIMG("ID_E13F2C5BC91C4CAA94C1F178B60DBA96",1)</v>
      </c>
    </row>
    <row r="971" s="8" customFormat="1" ht="78.95" customHeight="1" spans="1:14">
      <c r="A971" s="138">
        <v>919</v>
      </c>
      <c r="B971" s="36" t="s">
        <v>1578</v>
      </c>
      <c r="C971" s="36" t="s">
        <v>1468</v>
      </c>
      <c r="D971" s="72" t="s">
        <v>1243</v>
      </c>
      <c r="E971" s="76" t="s">
        <v>1579</v>
      </c>
      <c r="F971" s="28" t="s">
        <v>677</v>
      </c>
      <c r="G971" s="28">
        <v>10</v>
      </c>
      <c r="H971" s="139">
        <v>10</v>
      </c>
      <c r="I971" s="139">
        <v>5</v>
      </c>
      <c r="J971" s="36">
        <f t="shared" si="26"/>
        <v>25</v>
      </c>
      <c r="K971" s="73"/>
      <c r="L971" s="36"/>
      <c r="M971" s="27" t="s">
        <v>22</v>
      </c>
      <c r="N971" s="147" t="str">
        <f>_xlfn.DISPIMG("ID_88379859DBBA450AB2F649EE15C4D2F9",1)</f>
        <v>=DISPIMG("ID_88379859DBBA450AB2F649EE15C4D2F9",1)</v>
      </c>
    </row>
    <row r="972" s="8" customFormat="1" ht="72" customHeight="1" spans="1:14">
      <c r="A972" s="138">
        <v>920</v>
      </c>
      <c r="B972" s="36" t="s">
        <v>1580</v>
      </c>
      <c r="C972" s="36" t="s">
        <v>1468</v>
      </c>
      <c r="D972" s="72" t="s">
        <v>1243</v>
      </c>
      <c r="E972" s="76" t="s">
        <v>1483</v>
      </c>
      <c r="F972" s="28" t="s">
        <v>503</v>
      </c>
      <c r="G972" s="28">
        <v>200</v>
      </c>
      <c r="H972" s="139">
        <v>200</v>
      </c>
      <c r="I972" s="139">
        <v>100</v>
      </c>
      <c r="J972" s="36">
        <f t="shared" si="26"/>
        <v>500</v>
      </c>
      <c r="K972" s="73"/>
      <c r="L972" s="36"/>
      <c r="M972" s="27" t="s">
        <v>22</v>
      </c>
      <c r="N972" s="147" t="str">
        <f>_xlfn.DISPIMG("ID_02D077099E3243B9A410A851BEB49BC1",1)</f>
        <v>=DISPIMG("ID_02D077099E3243B9A410A851BEB49BC1",1)</v>
      </c>
    </row>
    <row r="973" s="8" customFormat="1" ht="99" customHeight="1" spans="1:14">
      <c r="A973" s="138">
        <v>921</v>
      </c>
      <c r="B973" s="36" t="s">
        <v>1581</v>
      </c>
      <c r="C973" s="36" t="s">
        <v>1468</v>
      </c>
      <c r="D973" s="35" t="s">
        <v>1469</v>
      </c>
      <c r="E973" s="76" t="s">
        <v>1582</v>
      </c>
      <c r="F973" s="28" t="s">
        <v>1521</v>
      </c>
      <c r="G973" s="28">
        <v>5</v>
      </c>
      <c r="H973" s="139">
        <v>5</v>
      </c>
      <c r="I973" s="139">
        <v>5</v>
      </c>
      <c r="J973" s="36">
        <f t="shared" si="26"/>
        <v>15</v>
      </c>
      <c r="K973" s="73"/>
      <c r="L973" s="36"/>
      <c r="M973" s="27" t="s">
        <v>22</v>
      </c>
      <c r="N973" s="147" t="str">
        <f>_xlfn.DISPIMG("ID_69672164449F4582B125CE2277326C4D",1)</f>
        <v>=DISPIMG("ID_69672164449F4582B125CE2277326C4D",1)</v>
      </c>
    </row>
    <row r="974" s="8" customFormat="1" ht="81.95" customHeight="1" spans="1:14">
      <c r="A974" s="138">
        <v>922</v>
      </c>
      <c r="B974" s="36" t="s">
        <v>1583</v>
      </c>
      <c r="C974" s="36" t="s">
        <v>1468</v>
      </c>
      <c r="D974" s="35" t="s">
        <v>1469</v>
      </c>
      <c r="E974" s="76" t="s">
        <v>1584</v>
      </c>
      <c r="F974" s="28" t="s">
        <v>1521</v>
      </c>
      <c r="G974" s="28">
        <v>10</v>
      </c>
      <c r="H974" s="139">
        <v>10</v>
      </c>
      <c r="I974" s="139">
        <v>10</v>
      </c>
      <c r="J974" s="36">
        <f t="shared" si="26"/>
        <v>30</v>
      </c>
      <c r="K974" s="73"/>
      <c r="L974" s="36"/>
      <c r="M974" s="27" t="s">
        <v>22</v>
      </c>
      <c r="N974" s="147"/>
    </row>
    <row r="975" s="8" customFormat="1" ht="78.95" customHeight="1" spans="1:14">
      <c r="A975" s="138">
        <v>923</v>
      </c>
      <c r="B975" s="36" t="s">
        <v>1585</v>
      </c>
      <c r="C975" s="36" t="s">
        <v>1468</v>
      </c>
      <c r="D975" s="35" t="s">
        <v>1469</v>
      </c>
      <c r="E975" s="76" t="s">
        <v>1586</v>
      </c>
      <c r="F975" s="28"/>
      <c r="G975" s="28">
        <v>10</v>
      </c>
      <c r="H975" s="139">
        <v>10</v>
      </c>
      <c r="I975" s="139">
        <v>5</v>
      </c>
      <c r="J975" s="36">
        <f t="shared" si="26"/>
        <v>25</v>
      </c>
      <c r="K975" s="73"/>
      <c r="L975" s="36"/>
      <c r="M975" s="27" t="s">
        <v>22</v>
      </c>
      <c r="N975" s="147"/>
    </row>
    <row r="976" s="8" customFormat="1" ht="93" customHeight="1" spans="1:14">
      <c r="A976" s="138">
        <v>924</v>
      </c>
      <c r="B976" s="36" t="s">
        <v>1587</v>
      </c>
      <c r="C976" s="36" t="s">
        <v>1468</v>
      </c>
      <c r="D976" s="35" t="s">
        <v>1469</v>
      </c>
      <c r="E976" s="76" t="s">
        <v>1588</v>
      </c>
      <c r="F976" s="28" t="s">
        <v>1521</v>
      </c>
      <c r="G976" s="28">
        <v>5</v>
      </c>
      <c r="H976" s="139">
        <v>5</v>
      </c>
      <c r="I976" s="139">
        <v>10</v>
      </c>
      <c r="J976" s="36">
        <f t="shared" si="26"/>
        <v>20</v>
      </c>
      <c r="K976" s="73"/>
      <c r="L976" s="36"/>
      <c r="M976" s="27" t="s">
        <v>22</v>
      </c>
      <c r="N976" s="147"/>
    </row>
    <row r="977" s="8" customFormat="1" ht="102" customHeight="1" spans="1:14">
      <c r="A977" s="138">
        <v>925</v>
      </c>
      <c r="B977" s="36" t="s">
        <v>1589</v>
      </c>
      <c r="C977" s="36" t="s">
        <v>1468</v>
      </c>
      <c r="D977" s="35" t="s">
        <v>1469</v>
      </c>
      <c r="E977" s="76" t="s">
        <v>1590</v>
      </c>
      <c r="F977" s="28" t="s">
        <v>1521</v>
      </c>
      <c r="G977" s="28">
        <v>20</v>
      </c>
      <c r="H977" s="139">
        <v>20</v>
      </c>
      <c r="I977" s="139">
        <v>20</v>
      </c>
      <c r="J977" s="36">
        <f t="shared" si="26"/>
        <v>60</v>
      </c>
      <c r="K977" s="73"/>
      <c r="L977" s="36"/>
      <c r="M977" s="27" t="s">
        <v>22</v>
      </c>
      <c r="N977" s="147"/>
    </row>
    <row r="978" s="8" customFormat="1" ht="21.95" customHeight="1" spans="1:14">
      <c r="A978" s="152"/>
      <c r="B978" s="153"/>
      <c r="C978" s="154"/>
      <c r="D978" s="155"/>
      <c r="E978" s="153"/>
      <c r="F978" s="156"/>
      <c r="G978" s="156"/>
      <c r="H978" s="156"/>
      <c r="I978" s="156"/>
      <c r="J978" s="156"/>
      <c r="K978" s="91"/>
      <c r="L978" s="156">
        <f>SUM(L866:L977)</f>
        <v>0</v>
      </c>
      <c r="M978" s="165"/>
      <c r="N978" s="166"/>
    </row>
    <row r="979" s="8" customFormat="1" spans="1:13">
      <c r="A979" s="157"/>
      <c r="B979" s="158"/>
      <c r="C979" s="159"/>
      <c r="D979" s="160"/>
      <c r="E979" s="158"/>
      <c r="F979" s="160"/>
      <c r="G979" s="160"/>
      <c r="H979" s="160"/>
      <c r="I979" s="160"/>
      <c r="J979" s="160"/>
      <c r="K979" s="6"/>
      <c r="L979" s="160"/>
      <c r="M979" s="167"/>
    </row>
    <row r="980" s="8" customFormat="1" spans="1:13">
      <c r="A980" s="157" t="s">
        <v>1591</v>
      </c>
      <c r="B980" s="158"/>
      <c r="C980" s="159"/>
      <c r="D980" s="160"/>
      <c r="E980" s="158"/>
      <c r="F980" s="160"/>
      <c r="G980" s="160"/>
      <c r="H980" s="160"/>
      <c r="I980" s="160"/>
      <c r="J980" s="160"/>
      <c r="K980" s="6"/>
      <c r="L980" s="160"/>
      <c r="M980" s="167"/>
    </row>
    <row r="981" s="8" customFormat="1" ht="15.75" spans="1:13">
      <c r="A981" s="161" t="s">
        <v>1592</v>
      </c>
      <c r="B981" s="162"/>
      <c r="C981" s="163"/>
      <c r="D981" s="164"/>
      <c r="E981" s="162"/>
      <c r="F981" s="164"/>
      <c r="G981" s="164"/>
      <c r="H981" s="164"/>
      <c r="I981" s="164"/>
      <c r="J981" s="164"/>
      <c r="K981" s="22"/>
      <c r="L981" s="164"/>
      <c r="M981" s="167"/>
    </row>
    <row r="982" s="8" customFormat="1" spans="1:13">
      <c r="A982" s="14"/>
      <c r="B982" s="162"/>
      <c r="C982" s="163"/>
      <c r="D982" s="164"/>
      <c r="E982" s="162"/>
      <c r="F982" s="164"/>
      <c r="G982" s="164"/>
      <c r="H982" s="164"/>
      <c r="I982" s="164"/>
      <c r="J982" s="164"/>
      <c r="K982" s="22"/>
      <c r="L982" s="164"/>
      <c r="M982" s="167"/>
    </row>
    <row r="983" s="8" customFormat="1" spans="1:13">
      <c r="A983" s="14"/>
      <c r="B983" s="162"/>
      <c r="C983" s="163"/>
      <c r="D983" s="164"/>
      <c r="E983" s="162"/>
      <c r="F983" s="164"/>
      <c r="G983" s="164"/>
      <c r="H983" s="164"/>
      <c r="I983" s="164"/>
      <c r="J983" s="164"/>
      <c r="K983" s="22"/>
      <c r="L983" s="164"/>
      <c r="M983" s="167"/>
    </row>
    <row r="984" s="8" customFormat="1" spans="1:13">
      <c r="A984" s="14"/>
      <c r="B984" s="162"/>
      <c r="C984" s="163"/>
      <c r="D984" s="164"/>
      <c r="E984" s="162"/>
      <c r="F984" s="164"/>
      <c r="G984" s="164"/>
      <c r="H984" s="164"/>
      <c r="I984" s="164"/>
      <c r="J984" s="164"/>
      <c r="K984" s="22"/>
      <c r="L984" s="164"/>
      <c r="M984" s="167"/>
    </row>
    <row r="985" s="8" customFormat="1" spans="1:13">
      <c r="A985" s="14"/>
      <c r="B985" s="162"/>
      <c r="C985" s="163"/>
      <c r="D985" s="164"/>
      <c r="E985" s="162"/>
      <c r="F985" s="164"/>
      <c r="G985" s="164"/>
      <c r="H985" s="164"/>
      <c r="I985" s="164"/>
      <c r="J985" s="164"/>
      <c r="K985" s="22"/>
      <c r="L985" s="164"/>
      <c r="M985" s="167"/>
    </row>
    <row r="986" s="8" customFormat="1" spans="1:13">
      <c r="A986" s="14"/>
      <c r="B986" s="162"/>
      <c r="C986" s="163"/>
      <c r="D986" s="164"/>
      <c r="E986" s="162"/>
      <c r="F986" s="164"/>
      <c r="G986" s="164"/>
      <c r="H986" s="164"/>
      <c r="I986" s="164"/>
      <c r="J986" s="164"/>
      <c r="K986" s="22"/>
      <c r="L986" s="164"/>
      <c r="M986" s="168"/>
    </row>
    <row r="987" s="8" customFormat="1" spans="1:13">
      <c r="A987" s="14"/>
      <c r="B987" s="162"/>
      <c r="C987" s="163"/>
      <c r="D987" s="164"/>
      <c r="E987" s="162"/>
      <c r="F987" s="164"/>
      <c r="G987" s="164"/>
      <c r="H987" s="164"/>
      <c r="I987" s="164"/>
      <c r="J987" s="164"/>
      <c r="K987" s="22"/>
      <c r="L987" s="164"/>
      <c r="M987" s="168"/>
    </row>
    <row r="988" s="8" customFormat="1" spans="1:13">
      <c r="A988" s="14"/>
      <c r="B988" s="162"/>
      <c r="C988" s="163"/>
      <c r="D988" s="164"/>
      <c r="E988" s="162"/>
      <c r="F988" s="164"/>
      <c r="G988" s="164"/>
      <c r="H988" s="164"/>
      <c r="I988" s="164"/>
      <c r="J988" s="164"/>
      <c r="K988" s="22"/>
      <c r="L988" s="164"/>
      <c r="M988" s="168"/>
    </row>
    <row r="989" s="8" customFormat="1" spans="1:13">
      <c r="A989" s="14"/>
      <c r="B989" s="162"/>
      <c r="C989" s="163"/>
      <c r="D989" s="164"/>
      <c r="E989" s="162"/>
      <c r="F989" s="164"/>
      <c r="G989" s="164"/>
      <c r="H989" s="164"/>
      <c r="I989" s="164"/>
      <c r="J989" s="164"/>
      <c r="K989" s="22"/>
      <c r="L989" s="164"/>
      <c r="M989" s="168"/>
    </row>
    <row r="990" s="8" customFormat="1" spans="1:13">
      <c r="A990" s="14"/>
      <c r="B990" s="162"/>
      <c r="C990" s="163"/>
      <c r="D990" s="164"/>
      <c r="E990" s="162"/>
      <c r="F990" s="164"/>
      <c r="G990" s="164"/>
      <c r="H990" s="164"/>
      <c r="I990" s="164"/>
      <c r="J990" s="164"/>
      <c r="K990" s="22"/>
      <c r="L990" s="164"/>
      <c r="M990" s="168"/>
    </row>
    <row r="991" s="8" customFormat="1" spans="1:13">
      <c r="A991" s="14"/>
      <c r="B991" s="162"/>
      <c r="C991" s="163"/>
      <c r="D991" s="164"/>
      <c r="E991" s="162"/>
      <c r="F991" s="164"/>
      <c r="G991" s="164"/>
      <c r="H991" s="164"/>
      <c r="I991" s="164"/>
      <c r="J991" s="164"/>
      <c r="K991" s="22"/>
      <c r="L991" s="164"/>
      <c r="M991" s="168"/>
    </row>
    <row r="992" s="8" customFormat="1" spans="1:13">
      <c r="A992" s="14"/>
      <c r="B992" s="162"/>
      <c r="C992" s="163"/>
      <c r="D992" s="164"/>
      <c r="E992" s="162"/>
      <c r="F992" s="164"/>
      <c r="G992" s="164"/>
      <c r="H992" s="164"/>
      <c r="I992" s="164"/>
      <c r="J992" s="164"/>
      <c r="K992" s="22"/>
      <c r="L992" s="164"/>
      <c r="M992" s="168"/>
    </row>
    <row r="993" s="8" customFormat="1" spans="1:13">
      <c r="A993" s="14"/>
      <c r="B993" s="162"/>
      <c r="C993" s="163"/>
      <c r="D993" s="164"/>
      <c r="E993" s="162"/>
      <c r="F993" s="164"/>
      <c r="G993" s="164"/>
      <c r="H993" s="164"/>
      <c r="I993" s="164"/>
      <c r="J993" s="164"/>
      <c r="K993" s="22"/>
      <c r="L993" s="164"/>
      <c r="M993" s="168"/>
    </row>
    <row r="994" s="8" customFormat="1" spans="1:13">
      <c r="A994" s="14"/>
      <c r="B994" s="162"/>
      <c r="C994" s="163"/>
      <c r="D994" s="164"/>
      <c r="E994" s="162"/>
      <c r="F994" s="164"/>
      <c r="G994" s="164"/>
      <c r="H994" s="164"/>
      <c r="I994" s="164"/>
      <c r="J994" s="164"/>
      <c r="K994" s="22"/>
      <c r="L994" s="164"/>
      <c r="M994" s="168"/>
    </row>
    <row r="995" s="8" customFormat="1" spans="1:13">
      <c r="A995" s="14"/>
      <c r="B995" s="162"/>
      <c r="C995" s="163"/>
      <c r="D995" s="164"/>
      <c r="E995" s="162"/>
      <c r="F995" s="164"/>
      <c r="G995" s="164"/>
      <c r="H995" s="164"/>
      <c r="I995" s="164"/>
      <c r="J995" s="164"/>
      <c r="K995" s="22"/>
      <c r="L995" s="164"/>
      <c r="M995" s="168"/>
    </row>
    <row r="996" spans="13:13">
      <c r="M996" s="169"/>
    </row>
    <row r="997" spans="13:13">
      <c r="M997" s="169"/>
    </row>
    <row r="998" spans="13:13">
      <c r="M998" s="169"/>
    </row>
    <row r="999" spans="13:13">
      <c r="M999" s="169"/>
    </row>
    <row r="1000" spans="13:13">
      <c r="M1000" s="169"/>
    </row>
    <row r="1001" spans="13:13">
      <c r="M1001" s="169"/>
    </row>
    <row r="1002" spans="13:13">
      <c r="M1002" s="169"/>
    </row>
    <row r="1003" spans="13:13">
      <c r="M1003" s="169"/>
    </row>
    <row r="1004" spans="13:13">
      <c r="M1004" s="169"/>
    </row>
    <row r="1005" spans="13:13">
      <c r="M1005" s="169"/>
    </row>
    <row r="1006" spans="13:13">
      <c r="M1006" s="169"/>
    </row>
    <row r="1007" spans="13:13">
      <c r="M1007" s="169"/>
    </row>
    <row r="1008" spans="13:13">
      <c r="M1008" s="169"/>
    </row>
    <row r="1009" spans="13:13">
      <c r="M1009" s="169"/>
    </row>
    <row r="1010" spans="13:13">
      <c r="M1010" s="169"/>
    </row>
    <row r="1011" spans="13:13">
      <c r="M1011" s="169"/>
    </row>
    <row r="1012" spans="13:13">
      <c r="M1012" s="169"/>
    </row>
    <row r="1013" spans="13:13">
      <c r="M1013" s="169"/>
    </row>
    <row r="1014" spans="13:13">
      <c r="M1014" s="169"/>
    </row>
    <row r="1015" spans="13:13">
      <c r="M1015" s="169"/>
    </row>
    <row r="1016" spans="13:13">
      <c r="M1016" s="169"/>
    </row>
    <row r="1017" spans="13:13">
      <c r="M1017" s="169"/>
    </row>
    <row r="1018" spans="13:13">
      <c r="M1018" s="169"/>
    </row>
    <row r="1019" spans="13:13">
      <c r="M1019" s="169"/>
    </row>
    <row r="1020" spans="13:13">
      <c r="M1020" s="169"/>
    </row>
    <row r="1021" spans="13:13">
      <c r="M1021" s="169"/>
    </row>
    <row r="1022" spans="13:13">
      <c r="M1022" s="169"/>
    </row>
    <row r="1023" spans="13:13">
      <c r="M1023" s="169"/>
    </row>
    <row r="1024" spans="13:13">
      <c r="M1024" s="169"/>
    </row>
    <row r="1025" spans="13:13">
      <c r="M1025" s="169"/>
    </row>
    <row r="1026" spans="13:13">
      <c r="M1026" s="169"/>
    </row>
    <row r="1027" spans="13:13">
      <c r="M1027" s="169"/>
    </row>
    <row r="1028" spans="13:13">
      <c r="M1028" s="169"/>
    </row>
    <row r="1029" spans="13:13">
      <c r="M1029" s="169"/>
    </row>
    <row r="1030" spans="13:13">
      <c r="M1030" s="169"/>
    </row>
    <row r="1031" spans="13:13">
      <c r="M1031" s="169"/>
    </row>
    <row r="1032" spans="13:13">
      <c r="M1032" s="169"/>
    </row>
    <row r="1033" spans="13:13">
      <c r="M1033" s="169"/>
    </row>
    <row r="1034" spans="13:13">
      <c r="M1034" s="169"/>
    </row>
    <row r="1035" spans="13:13">
      <c r="M1035" s="169"/>
    </row>
    <row r="1036" spans="13:13">
      <c r="M1036" s="169"/>
    </row>
    <row r="1037" spans="13:13">
      <c r="M1037" s="169"/>
    </row>
    <row r="1038" spans="13:13">
      <c r="M1038" s="169"/>
    </row>
    <row r="1039" spans="13:13">
      <c r="M1039" s="169"/>
    </row>
    <row r="1040" spans="13:13">
      <c r="M1040" s="169"/>
    </row>
    <row r="1041" spans="13:13">
      <c r="M1041" s="169"/>
    </row>
    <row r="1042" spans="13:13">
      <c r="M1042" s="169"/>
    </row>
    <row r="1043" spans="13:13">
      <c r="M1043" s="169"/>
    </row>
    <row r="1044" spans="13:13">
      <c r="M1044" s="169"/>
    </row>
    <row r="1045" spans="13:13">
      <c r="M1045" s="169"/>
    </row>
    <row r="1046" spans="13:13">
      <c r="M1046" s="169"/>
    </row>
    <row r="1047" spans="13:13">
      <c r="M1047" s="169"/>
    </row>
    <row r="1048" spans="13:13">
      <c r="M1048" s="169"/>
    </row>
    <row r="1049" spans="13:13">
      <c r="M1049" s="169"/>
    </row>
    <row r="1050" spans="13:13">
      <c r="M1050" s="169"/>
    </row>
    <row r="1051" spans="13:13">
      <c r="M1051" s="169"/>
    </row>
    <row r="1052" spans="13:13">
      <c r="M1052" s="169"/>
    </row>
    <row r="1053" spans="13:13">
      <c r="M1053" s="169"/>
    </row>
    <row r="1054" spans="13:13">
      <c r="M1054" s="169"/>
    </row>
    <row r="1055" spans="13:13">
      <c r="M1055" s="169"/>
    </row>
    <row r="1056" spans="13:13">
      <c r="M1056" s="169"/>
    </row>
    <row r="1057" spans="13:13">
      <c r="M1057" s="169"/>
    </row>
    <row r="1058" spans="13:13">
      <c r="M1058" s="169"/>
    </row>
    <row r="1059" spans="13:13">
      <c r="M1059" s="169"/>
    </row>
    <row r="1060" spans="13:13">
      <c r="M1060" s="169"/>
    </row>
    <row r="1061" spans="13:13">
      <c r="M1061" s="169"/>
    </row>
    <row r="1062" spans="13:13">
      <c r="M1062" s="169"/>
    </row>
    <row r="1063" spans="13:13">
      <c r="M1063" s="169"/>
    </row>
    <row r="1064" spans="13:13">
      <c r="M1064" s="169"/>
    </row>
    <row r="1065" spans="13:13">
      <c r="M1065" s="169"/>
    </row>
    <row r="1066" spans="13:13">
      <c r="M1066" s="169"/>
    </row>
    <row r="1067" spans="13:13">
      <c r="M1067" s="169"/>
    </row>
    <row r="1068" spans="13:13">
      <c r="M1068" s="169"/>
    </row>
    <row r="1069" spans="13:13">
      <c r="M1069" s="169"/>
    </row>
    <row r="1070" spans="13:13">
      <c r="M1070" s="169"/>
    </row>
    <row r="1071" spans="13:13">
      <c r="M1071" s="169"/>
    </row>
    <row r="1072" spans="13:13">
      <c r="M1072" s="169"/>
    </row>
    <row r="1073" spans="13:13">
      <c r="M1073" s="169"/>
    </row>
    <row r="1074" spans="13:13">
      <c r="M1074" s="169"/>
    </row>
    <row r="1075" spans="13:13">
      <c r="M1075" s="169"/>
    </row>
    <row r="1076" spans="13:13">
      <c r="M1076" s="169"/>
    </row>
    <row r="1077" spans="13:13">
      <c r="M1077" s="169"/>
    </row>
    <row r="1078" spans="13:13">
      <c r="M1078" s="169"/>
    </row>
    <row r="1079" spans="13:13">
      <c r="M1079" s="169"/>
    </row>
    <row r="1080" spans="13:13">
      <c r="M1080" s="169"/>
    </row>
    <row r="1081" spans="13:13">
      <c r="M1081" s="169"/>
    </row>
    <row r="1082" spans="13:13">
      <c r="M1082" s="169"/>
    </row>
  </sheetData>
  <sheetProtection formatCells="0" insertHyperlinks="0" autoFilter="0"/>
  <sortState ref="A125:N979">
    <sortCondition ref="A376"/>
  </sortState>
  <mergeCells count="38">
    <mergeCell ref="A80:M80"/>
    <mergeCell ref="A125:M125"/>
    <mergeCell ref="A144:M144"/>
    <mergeCell ref="A257:M257"/>
    <mergeCell ref="A285:M285"/>
    <mergeCell ref="A295:M295"/>
    <mergeCell ref="A296:M296"/>
    <mergeCell ref="A333:M333"/>
    <mergeCell ref="A361:M361"/>
    <mergeCell ref="A374:M374"/>
    <mergeCell ref="A458:M458"/>
    <mergeCell ref="A606:M606"/>
    <mergeCell ref="A607:M607"/>
    <mergeCell ref="A681:M681"/>
    <mergeCell ref="A819:M819"/>
    <mergeCell ref="A864:M864"/>
    <mergeCell ref="M1:M2"/>
    <mergeCell ref="M986:M991"/>
    <mergeCell ref="M992:M996"/>
    <mergeCell ref="M999:M1004"/>
    <mergeCell ref="M1005:M1011"/>
    <mergeCell ref="M1012:M1017"/>
    <mergeCell ref="M1018:M1023"/>
    <mergeCell ref="M1024:M1028"/>
    <mergeCell ref="M1029:M1034"/>
    <mergeCell ref="M1035:M1039"/>
    <mergeCell ref="M1040:M1046"/>
    <mergeCell ref="M1047:M1052"/>
    <mergeCell ref="M1053:M1058"/>
    <mergeCell ref="M1059:M1064"/>
    <mergeCell ref="M1065:M1070"/>
    <mergeCell ref="M1071:M1075"/>
    <mergeCell ref="M1076:M1082"/>
    <mergeCell ref="M1083:M1089"/>
    <mergeCell ref="N34:N35"/>
    <mergeCell ref="O34:O35"/>
    <mergeCell ref="P34:P35"/>
    <mergeCell ref="Q34:Q35"/>
  </mergeCells>
  <pageMargins left="0.196527777777778" right="0.0784722222222222" top="0.75" bottom="0.275" header="0.3" footer="0.3"/>
  <pageSetup paperSize="9" orientation="landscape" horizontalDpi="2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" defaultRowHeight="13.5"/>
  <cols>
    <col min="1" max="16384" width="8" style="1"/>
  </cols>
  <sheetData/>
  <sheetProtection formatCells="0" insertHyperlinks="0" autoFilter="0"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" defaultRowHeight="13.5"/>
  <cols>
    <col min="1" max="16384" width="8" style="1"/>
  </cols>
  <sheetData/>
  <sheetProtection formatCells="0" insertHyperlinks="0" autoFilter="0"/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p i x e l a t o r L i s t   s h e e t S t i d = " 4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h y p e r l i n k s > < h y p e r l i n k   r e f = " A 3 3 2 " > < h y p e r s u b l i n k   p o s = " 2 4 "   l e n g t h = " 1 3 "   d i s p l a y = " w w w . z j m e t . c o m "   a d d r e s s = " h t t p s : / / w w w . z j m e t . c o m "   s u b a d d r e s s = " "   s c r e e n T i p = " "   l i n k r u n s t y p e = " L R T U R L " / > < / h y p e r l i n k > < / h y p e r l i n k s > < c e l l p r o t e c t i o n / > < a p p E t D b R e l a t i o n s / > < / w o S h e e t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 (2)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曹兵兵</cp:lastModifiedBy>
  <dcterms:created xsi:type="dcterms:W3CDTF">2024-07-05T14:17:00Z</dcterms:created>
  <dcterms:modified xsi:type="dcterms:W3CDTF">2024-07-11T06:33:14Z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2052-12.1.0.17147</vt:lpwstr>
  </property>
</Properties>
</file>